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sA\"/>
    </mc:Choice>
  </mc:AlternateContent>
  <xr:revisionPtr revIDLastSave="0" documentId="13_ncr:1_{8EFC5263-A861-4178-85CA-F535F31616F4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5" r:id="rId1"/>
    <sheet name="AA" sheetId="1" r:id="rId2"/>
    <sheet name="conversion before graphs" sheetId="7" r:id="rId3"/>
    <sheet name="WT" sheetId="6" r:id="rId4"/>
    <sheet name="Mut23Y96F_1" sheetId="10" r:id="rId5"/>
    <sheet name="Mut23Y96F_2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7" l="1"/>
  <c r="F25" i="1" l="1"/>
  <c r="F11" i="7" l="1"/>
  <c r="G17" i="7" l="1"/>
  <c r="K17" i="7"/>
  <c r="J17" i="7"/>
  <c r="I17" i="7"/>
  <c r="H17" i="7"/>
  <c r="K16" i="7"/>
  <c r="J16" i="7"/>
  <c r="I16" i="7"/>
  <c r="H16" i="7"/>
  <c r="G16" i="7"/>
  <c r="F16" i="7"/>
  <c r="K15" i="7"/>
  <c r="J15" i="7"/>
  <c r="I15" i="7"/>
  <c r="H15" i="7"/>
  <c r="G15" i="7"/>
  <c r="F15" i="7"/>
  <c r="K11" i="7"/>
  <c r="J11" i="7"/>
  <c r="I11" i="7"/>
  <c r="H11" i="7"/>
  <c r="G11" i="7"/>
  <c r="K10" i="7"/>
  <c r="J10" i="7"/>
  <c r="I10" i="7"/>
  <c r="H10" i="7"/>
  <c r="G10" i="7"/>
  <c r="F10" i="7"/>
  <c r="K9" i="7"/>
  <c r="J9" i="7"/>
  <c r="I9" i="7"/>
  <c r="H9" i="7"/>
  <c r="G9" i="7"/>
  <c r="F9" i="7"/>
  <c r="K14" i="7"/>
  <c r="K8" i="7"/>
  <c r="J14" i="7"/>
  <c r="J8" i="7"/>
  <c r="I14" i="7"/>
  <c r="I8" i="7"/>
  <c r="H14" i="7"/>
  <c r="H8" i="7"/>
  <c r="G14" i="7"/>
  <c r="G8" i="7"/>
  <c r="F14" i="7"/>
  <c r="F8" i="7"/>
  <c r="K5" i="7"/>
  <c r="J5" i="7"/>
  <c r="I5" i="7"/>
  <c r="H5" i="7"/>
  <c r="G5" i="7"/>
  <c r="F5" i="7"/>
  <c r="K4" i="7"/>
  <c r="J4" i="7"/>
  <c r="I4" i="7"/>
  <c r="H4" i="7"/>
  <c r="G4" i="7"/>
  <c r="F4" i="7"/>
  <c r="K3" i="7"/>
  <c r="J3" i="7"/>
  <c r="I3" i="7"/>
  <c r="H3" i="7"/>
  <c r="G3" i="7"/>
  <c r="F3" i="7"/>
  <c r="K2" i="7"/>
  <c r="J2" i="7"/>
  <c r="I2" i="7"/>
  <c r="H2" i="7"/>
  <c r="G2" i="7"/>
  <c r="F2" i="7"/>
  <c r="F62" i="1" l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36" i="1" l="1"/>
  <c r="J36" i="1" s="1"/>
  <c r="K36" i="1" s="1"/>
  <c r="L36" i="1" s="1"/>
  <c r="M36" i="1" s="1"/>
  <c r="N36" i="1" s="1"/>
  <c r="F37" i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F54" i="1"/>
  <c r="J54" i="1" s="1"/>
  <c r="K54" i="1" s="1"/>
  <c r="L54" i="1" s="1"/>
  <c r="M54" i="1" s="1"/>
  <c r="N54" i="1" s="1"/>
  <c r="F55" i="1"/>
  <c r="F56" i="1"/>
  <c r="J56" i="1" s="1"/>
  <c r="K56" i="1" s="1"/>
  <c r="L56" i="1" s="1"/>
  <c r="M56" i="1" s="1"/>
  <c r="N56" i="1" s="1"/>
  <c r="F57" i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55" i="1" l="1"/>
  <c r="K55" i="1" s="1"/>
  <c r="L55" i="1" s="1"/>
  <c r="M55" i="1" s="1"/>
  <c r="N55" i="1" s="1"/>
  <c r="J61" i="1"/>
  <c r="K61" i="1" s="1"/>
  <c r="L61" i="1" s="1"/>
  <c r="M61" i="1" s="1"/>
  <c r="N61" i="1" s="1"/>
  <c r="J57" i="1"/>
  <c r="K57" i="1" s="1"/>
  <c r="L57" i="1" s="1"/>
  <c r="M57" i="1" s="1"/>
  <c r="N57" i="1" s="1"/>
  <c r="J53" i="1"/>
  <c r="K53" i="1" s="1"/>
  <c r="L53" i="1" s="1"/>
  <c r="M53" i="1" s="1"/>
  <c r="N53" i="1" s="1"/>
  <c r="J49" i="1"/>
  <c r="K49" i="1" s="1"/>
  <c r="L49" i="1" s="1"/>
  <c r="M49" i="1" s="1"/>
  <c r="N49" i="1" s="1"/>
  <c r="J45" i="1"/>
  <c r="K45" i="1" s="1"/>
  <c r="L45" i="1" s="1"/>
  <c r="M45" i="1" s="1"/>
  <c r="N45" i="1" s="1"/>
  <c r="J41" i="1"/>
  <c r="K41" i="1" s="1"/>
  <c r="L41" i="1" s="1"/>
  <c r="M41" i="1" s="1"/>
  <c r="N41" i="1" s="1"/>
  <c r="J37" i="1"/>
  <c r="K37" i="1" s="1"/>
  <c r="L37" i="1" s="1"/>
  <c r="M37" i="1" s="1"/>
  <c r="N37" i="1" s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J25" i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4" i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<sst xmlns="http://schemas.openxmlformats.org/spreadsheetml/2006/main" count="28" uniqueCount="17">
  <si>
    <t>Sample Name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</si>
  <si>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</si>
  <si>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</si>
  <si>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</si>
  <si>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</si>
  <si>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</si>
  <si>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</si>
  <si>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</si>
  <si>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</si>
  <si>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</si>
  <si>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nmol AA/min</t>
  </si>
  <si>
    <t>nmol AA/min/mg cpla2</t>
  </si>
  <si>
    <t>wt</t>
  </si>
  <si>
    <t>AA d8</t>
  </si>
  <si>
    <t>mut23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</si>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</sst>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WT!$B$2:$B$6</c:f>
              <c:numCache>
                <c:formatCode>General</c:formatCode>
                <c:ptCount val="5"/>
                <c:pt idx="0">
                  <c:v>0</c:v>
                </c:pt>
                <c:pt idx="1">
                  <c:v>16.798668255799832</c:v>
                </c:pt>
                <c:pt idx="2">
                  <c:v>27.262909678428894</c:v>
                </c:pt>
                <c:pt idx="3">
                  <c:v>38.38461333306546</c:v>
                </c:pt>
                <c:pt idx="4">
                  <c:v>44.363595441118868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Mut23Y96F_1!$D$2:$D$6</c:f>
              <c:numCache>
                <c:formatCode>General</c:formatCode>
                <c:ptCount val="5"/>
                <c:pt idx="0">
                  <c:v>0</c:v>
                </c:pt>
                <c:pt idx="1">
                  <c:v>52.358374396008038</c:v>
                </c:pt>
                <c:pt idx="2">
                  <c:v>119.8528577989116</c:v>
                </c:pt>
                <c:pt idx="3">
                  <c:v>180.62231039135585</c:v>
                </c:pt>
                <c:pt idx="4">
                  <c:v>255.03614303216671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0-4725-A94B-913C41051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Mut23Y96F_1!$E$2:$E$6</c:f>
              <c:numCache>
                <c:formatCode>General</c:formatCode>
                <c:ptCount val="5"/>
                <c:pt idx="0">
                  <c:v>0</c:v>
                </c:pt>
                <c:pt idx="1">
                  <c:v>55.384493677438222</c:v>
                </c:pt>
                <c:pt idx="2">
                  <c:v>132.83406074732602</c:v>
                </c:pt>
                <c:pt idx="3">
                  <c:v>208.69811025982352</c:v>
                </c:pt>
                <c:pt idx="4">
                  <c:v>284.1490976882593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7-4431-9801-82D5FF4F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Mut23Y96F_1!$F$2:$F$6</c:f>
              <c:numCache>
                <c:formatCode>General</c:formatCode>
                <c:ptCount val="5"/>
                <c:pt idx="0">
                  <c:v>0</c:v>
                </c:pt>
                <c:pt idx="1">
                  <c:v>62.560557642289027</c:v>
                </c:pt>
                <c:pt idx="2">
                  <c:v>141.92154269480665</c:v>
                </c:pt>
                <c:pt idx="3">
                  <c:v>216.21347536623739</c:v>
                </c:pt>
                <c:pt idx="4">
                  <c:v>287.36067537852995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E21-8697-D7D0EC719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Mut23Y96F_1!$G$2:$G$6</c:f>
              <c:numCache>
                <c:formatCode>General</c:formatCode>
                <c:ptCount val="5"/>
                <c:pt idx="0">
                  <c:v>0</c:v>
                </c:pt>
                <c:pt idx="1">
                  <c:v>60.761941610073208</c:v>
                </c:pt>
                <c:pt idx="2">
                  <c:v>134.63736912312342</c:v>
                </c:pt>
                <c:pt idx="3">
                  <c:v>210.40875050785488</c:v>
                </c:pt>
                <c:pt idx="4">
                  <c:v>286.60873358886073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A-4738-8785-C428F9413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Mut23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Mut23Y96F_1!$A$59:$A$69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Mut23Y96F_1!$B$59:$B$69</c:f>
              <c:numCache>
                <c:formatCode>General</c:formatCode>
                <c:ptCount val="11"/>
                <c:pt idx="0">
                  <c:v>0</c:v>
                </c:pt>
                <c:pt idx="1">
                  <c:v>0.72060000000000002</c:v>
                </c:pt>
                <c:pt idx="2">
                  <c:v>3.0956999999999999</c:v>
                </c:pt>
                <c:pt idx="3">
                  <c:v>4.2556000000000003</c:v>
                </c:pt>
                <c:pt idx="4">
                  <c:v>4.8106999999999998</c:v>
                </c:pt>
                <c:pt idx="5">
                  <c:v>4.8558000000000003</c:v>
                </c:pt>
                <c:pt idx="6">
                  <c:v>4.8190999999999997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F-4F2C-8214-4B04ABC30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Mut23Y96F_2!$B$2:$B$7</c:f>
              <c:numCache>
                <c:formatCode>General</c:formatCode>
                <c:ptCount val="6"/>
                <c:pt idx="0">
                  <c:v>0</c:v>
                </c:pt>
                <c:pt idx="1">
                  <c:v>21.584874864258961</c:v>
                </c:pt>
                <c:pt idx="2">
                  <c:v>32.844292762201732</c:v>
                </c:pt>
                <c:pt idx="3">
                  <c:v>39.009923737547233</c:v>
                </c:pt>
                <c:pt idx="4">
                  <c:v>51.718614847267894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27-403F-AA4E-FFB95BE63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Mut23Y96F_2!$C$2:$C$7</c:f>
              <c:numCache>
                <c:formatCode>General</c:formatCode>
                <c:ptCount val="6"/>
                <c:pt idx="0">
                  <c:v>0</c:v>
                </c:pt>
                <c:pt idx="1">
                  <c:v>44.724143335764062</c:v>
                </c:pt>
                <c:pt idx="2">
                  <c:v>102.90310654165812</c:v>
                </c:pt>
                <c:pt idx="3">
                  <c:v>149.61101329401498</c:v>
                </c:pt>
                <c:pt idx="4">
                  <c:v>193.65479149572883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F-4DFB-9F1F-6B0B5B5E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Mut23Y96F_2!$D$2:$D$7</c:f>
              <c:numCache>
                <c:formatCode>General</c:formatCode>
                <c:ptCount val="6"/>
                <c:pt idx="0">
                  <c:v>0</c:v>
                </c:pt>
                <c:pt idx="1">
                  <c:v>58.070434467962812</c:v>
                </c:pt>
                <c:pt idx="2">
                  <c:v>132.77852753999423</c:v>
                </c:pt>
                <c:pt idx="3">
                  <c:v>219.41907482055439</c:v>
                </c:pt>
                <c:pt idx="4">
                  <c:v>270.48241098283779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87-4BFB-8DE1-054768A3F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Mut23Y96F_2!$E$2:$E$7</c:f>
              <c:numCache>
                <c:formatCode>General</c:formatCode>
                <c:ptCount val="6"/>
                <c:pt idx="0">
                  <c:v>0</c:v>
                </c:pt>
                <c:pt idx="1">
                  <c:v>63.442821916731546</c:v>
                </c:pt>
                <c:pt idx="2">
                  <c:v>147.11365628737039</c:v>
                </c:pt>
                <c:pt idx="3">
                  <c:v>222.81842447938556</c:v>
                </c:pt>
                <c:pt idx="4">
                  <c:v>321.44517452491596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84-4894-B7FA-B3C913FF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4.7055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Mut23Y96F_2!$F$2:$F$7</c:f>
              <c:numCache>
                <c:formatCode>General</c:formatCode>
                <c:ptCount val="6"/>
                <c:pt idx="0">
                  <c:v>0</c:v>
                </c:pt>
                <c:pt idx="1">
                  <c:v>70.067824559363714</c:v>
                </c:pt>
                <c:pt idx="2">
                  <c:v>146.65358628704033</c:v>
                </c:pt>
                <c:pt idx="3">
                  <c:v>223.00847652364217</c:v>
                </c:pt>
                <c:pt idx="4">
                  <c:v>310.12509897383745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3-49BF-AD46-7E7041D8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WT!$C$2:$C$6</c:f>
              <c:numCache>
                <c:formatCode>General</c:formatCode>
                <c:ptCount val="5"/>
                <c:pt idx="0">
                  <c:v>0</c:v>
                </c:pt>
                <c:pt idx="1">
                  <c:v>28.984891454413042</c:v>
                </c:pt>
                <c:pt idx="2">
                  <c:v>75.586865534930013</c:v>
                </c:pt>
                <c:pt idx="3">
                  <c:v>124.63257296893327</c:v>
                </c:pt>
                <c:pt idx="4">
                  <c:v>166.67649175484999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Mut23Y96F_2!$G$2:$G$7</c:f>
              <c:numCache>
                <c:formatCode>General</c:formatCode>
                <c:ptCount val="6"/>
                <c:pt idx="0">
                  <c:v>0</c:v>
                </c:pt>
                <c:pt idx="1">
                  <c:v>64.994203013574676</c:v>
                </c:pt>
                <c:pt idx="2">
                  <c:v>140.96485414309859</c:v>
                </c:pt>
                <c:pt idx="3">
                  <c:v>229.30661088571293</c:v>
                </c:pt>
                <c:pt idx="4">
                  <c:v>309.22107689604695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4-4E74-99B5-3FD5FF58A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23 </a:t>
            </a:r>
            <a:r>
              <a:rPr lang="en-US"/>
              <a:t>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Mut23Y96F_2!$A$59:$A$69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Mut23Y96F_2!$B$59:$B$69</c:f>
              <c:numCache>
                <c:formatCode>General</c:formatCode>
                <c:ptCount val="11"/>
                <c:pt idx="0">
                  <c:v>0</c:v>
                </c:pt>
                <c:pt idx="1">
                  <c:v>0.80569999999999997</c:v>
                </c:pt>
                <c:pt idx="2">
                  <c:v>3.2812999999999999</c:v>
                </c:pt>
                <c:pt idx="3">
                  <c:v>4.6821000000000002</c:v>
                </c:pt>
                <c:pt idx="4">
                  <c:v>5.3483999999999998</c:v>
                </c:pt>
                <c:pt idx="5">
                  <c:v>5.1546000000000003</c:v>
                </c:pt>
                <c:pt idx="6">
                  <c:v>5.2183999999999999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0-4B9F-B40D-A13C21FC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WT!$D$2:$D$6</c:f>
              <c:numCache>
                <c:formatCode>General</c:formatCode>
                <c:ptCount val="5"/>
                <c:pt idx="0">
                  <c:v>0</c:v>
                </c:pt>
                <c:pt idx="1">
                  <c:v>40.193015800319934</c:v>
                </c:pt>
                <c:pt idx="2">
                  <c:v>96.287708168258774</c:v>
                </c:pt>
                <c:pt idx="3">
                  <c:v>151.2991191176834</c:v>
                </c:pt>
                <c:pt idx="4">
                  <c:v>223.00847652364217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WT!$E$2:$E$6</c:f>
              <c:numCache>
                <c:formatCode>General</c:formatCode>
                <c:ptCount val="5"/>
                <c:pt idx="0">
                  <c:v>0</c:v>
                </c:pt>
                <c:pt idx="1">
                  <c:v>43.692178930038011</c:v>
                </c:pt>
                <c:pt idx="2">
                  <c:v>102.88025175686197</c:v>
                </c:pt>
                <c:pt idx="3">
                  <c:v>164.7688686903787</c:v>
                </c:pt>
                <c:pt idx="4">
                  <c:v>224.75931503258209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WT!$F$2:$F$6</c:f>
              <c:numCache>
                <c:formatCode>General</c:formatCode>
                <c:ptCount val="5"/>
                <c:pt idx="0">
                  <c:v>0</c:v>
                </c:pt>
                <c:pt idx="1">
                  <c:v>46.259567270706668</c:v>
                </c:pt>
                <c:pt idx="2">
                  <c:v>102.33590165907066</c:v>
                </c:pt>
                <c:pt idx="3">
                  <c:v>164.26689160182781</c:v>
                </c:pt>
                <c:pt idx="4">
                  <c:v>228.00996628305333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WT!$G$2:$G$6</c:f>
              <c:numCache>
                <c:formatCode>General</c:formatCode>
                <c:ptCount val="5"/>
                <c:pt idx="0">
                  <c:v>0</c:v>
                </c:pt>
                <c:pt idx="1">
                  <c:v>45.613080539191913</c:v>
                </c:pt>
                <c:pt idx="2">
                  <c:v>105.17427081892068</c:v>
                </c:pt>
                <c:pt idx="3">
                  <c:v>169.14145908307935</c:v>
                </c:pt>
                <c:pt idx="4">
                  <c:v>226.45494629452148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WT!$A$59:$A$69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WT!$B$59:$B$69</c:f>
              <c:numCache>
                <c:formatCode>General</c:formatCode>
                <c:ptCount val="11"/>
                <c:pt idx="0">
                  <c:v>0</c:v>
                </c:pt>
                <c:pt idx="1">
                  <c:v>0.73540000000000005</c:v>
                </c:pt>
                <c:pt idx="2">
                  <c:v>2.86</c:v>
                </c:pt>
                <c:pt idx="3">
                  <c:v>3.7141999999999999</c:v>
                </c:pt>
                <c:pt idx="4">
                  <c:v>3.8039999999999998</c:v>
                </c:pt>
                <c:pt idx="5">
                  <c:v>3.8268</c:v>
                </c:pt>
                <c:pt idx="6">
                  <c:v>3.8429000000000002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Mut23Y96F_1!$B$2:$B$7</c:f>
              <c:numCache>
                <c:formatCode>General</c:formatCode>
                <c:ptCount val="6"/>
                <c:pt idx="0">
                  <c:v>0</c:v>
                </c:pt>
                <c:pt idx="1">
                  <c:v>19.701374660842468</c:v>
                </c:pt>
                <c:pt idx="2">
                  <c:v>29.194926899734877</c:v>
                </c:pt>
                <c:pt idx="3">
                  <c:v>36.510751673204737</c:v>
                </c:pt>
                <c:pt idx="4">
                  <c:v>45.637302581625477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C-4DCE-B4B5-7716DCB07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Mut23Y96F_1!$C$2:$C$6</c:f>
              <c:numCache>
                <c:formatCode>General</c:formatCode>
                <c:ptCount val="5"/>
                <c:pt idx="0">
                  <c:v>0</c:v>
                </c:pt>
                <c:pt idx="1">
                  <c:v>39.172092285194722</c:v>
                </c:pt>
                <c:pt idx="2">
                  <c:v>94.336107544768325</c:v>
                </c:pt>
                <c:pt idx="3">
                  <c:v>141.3077874477874</c:v>
                </c:pt>
                <c:pt idx="4">
                  <c:v>181.10751263225364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0-480A-B864-74E7DB937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7"/>
  <sheetViews>
    <sheetView topLeftCell="A16" workbookViewId="0">
      <selection activeCell="G6" sqref="G6"/>
    </sheetView>
  </sheetViews>
  <sheetFormatPr defaultRowHeight="14.4" x14ac:dyDescent="0.3"/>
  <cols>
    <col min="10" max="10" width="9.33203125" customWidth="1"/>
  </cols>
  <sheetData>
    <row r="1" spans="1:16" x14ac:dyDescent="0.3">
      <c r="B1" t="s">
        <v>0</v>
      </c>
      <c r="D1" t="s">
        <v>1</v>
      </c>
      <c r="E1" t="s">
        <v>13</v>
      </c>
    </row>
    <row r="2" spans="1:16" x14ac:dyDescent="0.3">
      <c r="A2">
        <v>1</v>
      </c>
      <c r="B2">
        <v>1</v>
      </c>
      <c r="D2" s="1">
        <v>72500</v>
      </c>
      <c r="E2" s="1">
        <v>37800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3">
      <c r="A3">
        <v>2</v>
      </c>
      <c r="B3">
        <v>2</v>
      </c>
      <c r="D3" s="1">
        <v>138000</v>
      </c>
      <c r="E3" s="1">
        <v>41700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>
        <v>3</v>
      </c>
      <c r="B4">
        <v>3</v>
      </c>
      <c r="D4" s="1">
        <v>201000</v>
      </c>
      <c r="E4" s="1">
        <v>43800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>
        <v>4</v>
      </c>
      <c r="B5">
        <v>4</v>
      </c>
      <c r="D5" s="1">
        <v>218000</v>
      </c>
      <c r="E5" s="1">
        <v>43700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>
        <v>5</v>
      </c>
      <c r="B6">
        <v>5</v>
      </c>
      <c r="D6" s="1">
        <v>225000</v>
      </c>
      <c r="E6" s="1">
        <v>42600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>
        <v>6</v>
      </c>
      <c r="B7">
        <v>6</v>
      </c>
      <c r="D7" s="1">
        <v>238000</v>
      </c>
      <c r="E7" s="1">
        <v>45700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>
        <v>7</v>
      </c>
      <c r="B8">
        <v>7</v>
      </c>
      <c r="D8" s="1">
        <v>127000</v>
      </c>
      <c r="E8" s="1">
        <v>40800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>
        <v>8</v>
      </c>
      <c r="B9">
        <v>8</v>
      </c>
      <c r="D9" s="1">
        <v>378000</v>
      </c>
      <c r="E9" s="1">
        <v>43800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>
        <v>9</v>
      </c>
      <c r="B10">
        <v>9</v>
      </c>
      <c r="D10" s="1">
        <v>520000</v>
      </c>
      <c r="E10" s="1">
        <v>47300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>
        <v>10</v>
      </c>
      <c r="B11">
        <v>10</v>
      </c>
      <c r="D11" s="1">
        <v>565000</v>
      </c>
      <c r="E11" s="1">
        <v>48100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>
        <v>11</v>
      </c>
      <c r="B12">
        <v>11</v>
      </c>
      <c r="D12" s="1">
        <v>555000</v>
      </c>
      <c r="E12" s="1">
        <v>47500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>
        <v>12</v>
      </c>
      <c r="B13">
        <v>12</v>
      </c>
      <c r="D13" s="1">
        <v>580000</v>
      </c>
      <c r="E13" s="1">
        <v>48300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>
        <v>13</v>
      </c>
      <c r="B14">
        <v>13</v>
      </c>
      <c r="D14" s="1">
        <v>181000</v>
      </c>
      <c r="E14" s="1">
        <v>41300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>
        <v>14</v>
      </c>
      <c r="B15">
        <v>14</v>
      </c>
      <c r="D15" s="1">
        <v>656000</v>
      </c>
      <c r="E15" s="1">
        <v>46100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>
        <v>15</v>
      </c>
      <c r="B16">
        <v>15</v>
      </c>
      <c r="D16" s="1">
        <v>843000</v>
      </c>
      <c r="E16" s="1">
        <v>48800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>
        <v>16</v>
      </c>
      <c r="B17">
        <v>16</v>
      </c>
      <c r="D17" s="1">
        <v>903000</v>
      </c>
      <c r="E17" s="1">
        <v>48000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>
        <v>17</v>
      </c>
      <c r="B18">
        <v>17</v>
      </c>
      <c r="D18" s="1">
        <v>904000</v>
      </c>
      <c r="E18" s="1">
        <v>48200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>
        <v>18</v>
      </c>
      <c r="B19">
        <v>18</v>
      </c>
      <c r="D19" s="1">
        <v>954000</v>
      </c>
      <c r="E19" s="1">
        <v>49400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>
        <v>19</v>
      </c>
      <c r="B20">
        <v>19</v>
      </c>
      <c r="D20" s="1">
        <v>233000</v>
      </c>
      <c r="E20" s="1">
        <v>46000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>
        <v>20</v>
      </c>
      <c r="B21">
        <v>20</v>
      </c>
      <c r="D21" s="1">
        <v>942000</v>
      </c>
      <c r="E21" s="1">
        <v>49500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>
        <v>21</v>
      </c>
      <c r="B22">
        <v>21</v>
      </c>
      <c r="D22" s="1">
        <v>1240000</v>
      </c>
      <c r="E22" s="1">
        <v>48700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3">
      <c r="A23">
        <v>22</v>
      </c>
      <c r="B23">
        <v>22</v>
      </c>
      <c r="D23" s="1">
        <v>1260000</v>
      </c>
      <c r="E23" s="1">
        <v>49100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3">
      <c r="A24">
        <v>23</v>
      </c>
      <c r="B24">
        <v>23</v>
      </c>
      <c r="D24" s="1">
        <v>1260000</v>
      </c>
      <c r="E24" s="1">
        <v>48400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3">
      <c r="A25">
        <v>24</v>
      </c>
      <c r="B25">
        <v>24</v>
      </c>
      <c r="D25" s="1">
        <v>1360000</v>
      </c>
      <c r="E25" s="1">
        <v>52600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3">
      <c r="A26">
        <v>25</v>
      </c>
      <c r="B26">
        <v>25</v>
      </c>
      <c r="D26" s="1">
        <v>94700</v>
      </c>
      <c r="E26" s="1">
        <v>42100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3">
      <c r="A27">
        <v>26</v>
      </c>
      <c r="B27">
        <v>26</v>
      </c>
      <c r="D27" s="1">
        <v>104000</v>
      </c>
      <c r="E27" s="1">
        <v>42200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3">
      <c r="A28">
        <v>27</v>
      </c>
      <c r="B28">
        <v>27</v>
      </c>
      <c r="D28" s="1">
        <v>195000</v>
      </c>
      <c r="E28" s="1">
        <v>43600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3">
      <c r="A29">
        <v>28</v>
      </c>
      <c r="B29">
        <v>28</v>
      </c>
      <c r="D29" s="1">
        <v>216000</v>
      </c>
      <c r="E29" s="1">
        <v>42300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>
        <v>29</v>
      </c>
      <c r="B30">
        <v>29</v>
      </c>
      <c r="D30" s="1">
        <v>272000</v>
      </c>
      <c r="E30" s="1">
        <v>45500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3">
      <c r="A31">
        <v>30</v>
      </c>
      <c r="B31">
        <v>30</v>
      </c>
      <c r="D31" s="1">
        <v>303000</v>
      </c>
      <c r="E31" s="1">
        <v>45700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3">
      <c r="A32">
        <v>31</v>
      </c>
      <c r="B32">
        <v>31</v>
      </c>
      <c r="D32" s="1">
        <v>301000</v>
      </c>
      <c r="E32" s="1">
        <v>47600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>
        <v>32</v>
      </c>
      <c r="B33">
        <v>32</v>
      </c>
      <c r="D33" s="1">
        <v>339000</v>
      </c>
      <c r="E33" s="1">
        <v>46800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>
        <v>33</v>
      </c>
      <c r="B34">
        <v>33</v>
      </c>
      <c r="D34" s="1">
        <v>340000</v>
      </c>
      <c r="E34" s="1">
        <v>47600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>
        <v>34</v>
      </c>
      <c r="B35">
        <v>34</v>
      </c>
      <c r="D35" s="1">
        <v>372000</v>
      </c>
      <c r="E35" s="1">
        <v>46500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>
        <v>35</v>
      </c>
      <c r="B36">
        <v>35</v>
      </c>
      <c r="D36" s="1">
        <v>333000</v>
      </c>
      <c r="E36" s="1">
        <v>48000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>
        <v>36</v>
      </c>
      <c r="B37">
        <v>36</v>
      </c>
      <c r="D37" s="1">
        <v>351000</v>
      </c>
      <c r="E37" s="1">
        <v>47300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>
        <v>37</v>
      </c>
      <c r="B38">
        <v>37</v>
      </c>
      <c r="D38" s="1">
        <v>141000</v>
      </c>
      <c r="E38" s="1">
        <v>42300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>
        <v>38</v>
      </c>
      <c r="B39">
        <v>38</v>
      </c>
      <c r="D39" s="1">
        <v>159000</v>
      </c>
      <c r="E39" s="1">
        <v>42400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>
        <v>39</v>
      </c>
      <c r="B40">
        <v>39</v>
      </c>
      <c r="D40" s="1">
        <v>517000</v>
      </c>
      <c r="E40" s="1">
        <v>48000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>
        <v>40</v>
      </c>
      <c r="B41">
        <v>40</v>
      </c>
      <c r="D41" s="1">
        <v>571000</v>
      </c>
      <c r="E41" s="1">
        <v>48600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>
        <v>41</v>
      </c>
      <c r="B42">
        <v>41</v>
      </c>
      <c r="D42" s="1">
        <v>676000</v>
      </c>
      <c r="E42" s="1">
        <v>49400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>
        <v>42</v>
      </c>
      <c r="B43">
        <v>42</v>
      </c>
      <c r="D43" s="1">
        <v>758000</v>
      </c>
      <c r="E43" s="1">
        <v>50000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>
        <v>43</v>
      </c>
      <c r="B44">
        <v>43</v>
      </c>
      <c r="D44" s="1">
        <v>775000</v>
      </c>
      <c r="E44" s="1">
        <v>51100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3">
      <c r="A45">
        <v>44</v>
      </c>
      <c r="B45">
        <v>44</v>
      </c>
      <c r="D45" s="1">
        <v>818000</v>
      </c>
      <c r="E45" s="1">
        <v>48700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3">
      <c r="A46">
        <v>45</v>
      </c>
      <c r="B46">
        <v>45</v>
      </c>
      <c r="D46" s="1">
        <v>747000</v>
      </c>
      <c r="E46" s="1">
        <v>46100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3">
      <c r="A47">
        <v>46</v>
      </c>
      <c r="B47">
        <v>46</v>
      </c>
      <c r="D47" s="1">
        <v>864000</v>
      </c>
      <c r="E47" s="1">
        <v>51600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3">
      <c r="A48">
        <v>47</v>
      </c>
      <c r="B48">
        <v>47</v>
      </c>
      <c r="D48" s="1">
        <v>764000</v>
      </c>
      <c r="E48" s="1">
        <v>49700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3">
      <c r="A49">
        <v>48</v>
      </c>
      <c r="B49">
        <v>48</v>
      </c>
      <c r="D49" s="1">
        <v>816000</v>
      </c>
      <c r="E49" s="1">
        <v>50700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3">
      <c r="A50">
        <v>49</v>
      </c>
      <c r="B50">
        <v>49</v>
      </c>
      <c r="D50" s="1">
        <v>178000</v>
      </c>
      <c r="E50" s="1">
        <v>42700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3">
      <c r="A51">
        <v>50</v>
      </c>
      <c r="B51">
        <v>50</v>
      </c>
      <c r="D51" s="1">
        <v>208000</v>
      </c>
      <c r="E51" s="1">
        <v>46700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3">
      <c r="A52">
        <v>51</v>
      </c>
      <c r="B52">
        <v>51</v>
      </c>
      <c r="D52" s="1">
        <v>868000</v>
      </c>
      <c r="E52" s="1">
        <v>53800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">
      <c r="A53">
        <v>52</v>
      </c>
      <c r="B53">
        <v>52</v>
      </c>
      <c r="D53" s="1">
        <v>960000</v>
      </c>
      <c r="E53" s="1">
        <v>56200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3">
      <c r="A54">
        <v>53</v>
      </c>
      <c r="B54">
        <v>53</v>
      </c>
      <c r="D54" s="1">
        <v>1060000</v>
      </c>
      <c r="E54" s="1">
        <v>51400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>
        <v>54</v>
      </c>
      <c r="B55">
        <v>54</v>
      </c>
      <c r="D55" s="1">
        <v>1200000</v>
      </c>
      <c r="E55" s="1">
        <v>47900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>
        <v>55</v>
      </c>
      <c r="B56">
        <v>55</v>
      </c>
      <c r="D56" s="1">
        <v>1220000</v>
      </c>
      <c r="E56" s="1">
        <v>51200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>
        <v>56</v>
      </c>
      <c r="B57">
        <v>56</v>
      </c>
      <c r="D57" s="1">
        <v>1300000</v>
      </c>
      <c r="E57" s="1">
        <v>51100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>
        <v>57</v>
      </c>
      <c r="B58">
        <v>57</v>
      </c>
      <c r="D58" s="1">
        <v>1180000</v>
      </c>
      <c r="E58" s="1">
        <v>47800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>
        <v>58</v>
      </c>
      <c r="B59">
        <v>58</v>
      </c>
      <c r="D59" s="1">
        <v>1240000</v>
      </c>
      <c r="E59" s="1">
        <v>48700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>
        <v>59</v>
      </c>
      <c r="B60">
        <v>59</v>
      </c>
      <c r="D60" s="1">
        <v>1230000</v>
      </c>
      <c r="E60" s="1">
        <v>51200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>
        <v>60</v>
      </c>
      <c r="B61">
        <v>60</v>
      </c>
      <c r="D61" s="1">
        <v>1330000</v>
      </c>
      <c r="E61" s="1">
        <v>50800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>
        <v>61</v>
      </c>
      <c r="B62">
        <v>61</v>
      </c>
      <c r="D62" s="1">
        <v>235000</v>
      </c>
      <c r="E62" s="1">
        <v>45100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>
        <v>62</v>
      </c>
      <c r="B63">
        <v>62</v>
      </c>
      <c r="D63" s="1">
        <v>261000</v>
      </c>
      <c r="E63" s="1">
        <v>44200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3">
      <c r="A64">
        <v>63</v>
      </c>
      <c r="B64">
        <v>63</v>
      </c>
      <c r="D64" s="1">
        <v>1220000</v>
      </c>
      <c r="E64" s="1">
        <v>59000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3">
      <c r="A65">
        <v>64</v>
      </c>
      <c r="B65">
        <v>64</v>
      </c>
      <c r="D65" s="1">
        <v>1320000</v>
      </c>
      <c r="E65" s="1">
        <v>59700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3">
      <c r="A66">
        <v>65</v>
      </c>
      <c r="B66">
        <v>65</v>
      </c>
      <c r="D66" s="1">
        <v>1520000</v>
      </c>
      <c r="E66" s="1">
        <v>52200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3">
      <c r="A67">
        <v>66</v>
      </c>
      <c r="B67">
        <v>66</v>
      </c>
      <c r="D67" s="1">
        <v>1680000</v>
      </c>
      <c r="E67" s="1">
        <v>54400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3">
      <c r="A68">
        <v>67</v>
      </c>
      <c r="B68">
        <v>67</v>
      </c>
      <c r="D68" s="1">
        <v>1700000</v>
      </c>
      <c r="E68" s="1">
        <v>52400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3">
      <c r="A69">
        <v>68</v>
      </c>
      <c r="B69">
        <v>68</v>
      </c>
      <c r="D69" s="1">
        <v>1780000</v>
      </c>
      <c r="E69" s="1">
        <v>48500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3">
      <c r="A70">
        <v>69</v>
      </c>
      <c r="B70">
        <v>69</v>
      </c>
      <c r="D70" s="1">
        <v>1670000</v>
      </c>
      <c r="E70" s="1">
        <v>50900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3">
      <c r="A71">
        <v>70</v>
      </c>
      <c r="B71">
        <v>70</v>
      </c>
      <c r="D71" s="1">
        <v>1820000</v>
      </c>
      <c r="E71" s="1">
        <v>51400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3">
      <c r="A72">
        <v>71</v>
      </c>
      <c r="B72">
        <v>71</v>
      </c>
      <c r="D72" s="1">
        <v>1610000</v>
      </c>
      <c r="E72" s="1">
        <v>49200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3">
      <c r="A73">
        <v>72</v>
      </c>
      <c r="B73">
        <v>72</v>
      </c>
      <c r="D73" s="1">
        <v>1850000</v>
      </c>
      <c r="E73" s="1">
        <v>52400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3">
      <c r="D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6" x14ac:dyDescent="0.3">
      <c r="D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3">
      <c r="D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6" x14ac:dyDescent="0.3">
      <c r="D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6" x14ac:dyDescent="0.3">
      <c r="D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6" x14ac:dyDescent="0.3">
      <c r="D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6" x14ac:dyDescent="0.3">
      <c r="D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4:15" x14ac:dyDescent="0.3">
      <c r="D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4:15" x14ac:dyDescent="0.3">
      <c r="D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4:15" x14ac:dyDescent="0.3">
      <c r="D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4:15" x14ac:dyDescent="0.3">
      <c r="D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4:15" x14ac:dyDescent="0.3">
      <c r="D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4:15" x14ac:dyDescent="0.3">
      <c r="D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4:15" x14ac:dyDescent="0.3">
      <c r="D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4:15" x14ac:dyDescent="0.3">
      <c r="D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4:15" x14ac:dyDescent="0.3">
      <c r="D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4:15" x14ac:dyDescent="0.3">
      <c r="D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4:15" x14ac:dyDescent="0.3">
      <c r="D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4:15" x14ac:dyDescent="0.3">
      <c r="D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4:15" x14ac:dyDescent="0.3">
      <c r="D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4:15" x14ac:dyDescent="0.3">
      <c r="D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4:15" x14ac:dyDescent="0.3">
      <c r="D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4:15" x14ac:dyDescent="0.3">
      <c r="D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4:15" x14ac:dyDescent="0.3">
      <c r="D97" s="1"/>
      <c r="F97" s="1"/>
      <c r="G97" s="1"/>
      <c r="H97" s="1"/>
      <c r="I97" s="1"/>
      <c r="J97" s="1"/>
      <c r="K97" s="1"/>
      <c r="L97" s="1"/>
      <c r="M97" s="1"/>
      <c r="N97" s="1"/>
      <c r="O9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abSelected="1" topLeftCell="A70" workbookViewId="0">
      <selection activeCell="G76" sqref="G76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1</v>
      </c>
      <c r="D1" t="s">
        <v>13</v>
      </c>
      <c r="F1" t="s">
        <v>6</v>
      </c>
      <c r="H1" s="2"/>
      <c r="J1" t="s">
        <v>8</v>
      </c>
      <c r="K1" t="s">
        <v>9</v>
      </c>
      <c r="L1" t="s">
        <v>7</v>
      </c>
      <c r="M1" t="s">
        <v>10</v>
      </c>
      <c r="N1" s="2" t="s">
        <v>11</v>
      </c>
      <c r="S1" s="3">
        <v>19</v>
      </c>
      <c r="T1" s="1" t="s">
        <v>2</v>
      </c>
    </row>
    <row r="2" spans="1:20" x14ac:dyDescent="0.3">
      <c r="A2">
        <v>1</v>
      </c>
      <c r="B2">
        <v>100</v>
      </c>
      <c r="C2" s="1">
        <v>72500</v>
      </c>
      <c r="D2" s="1">
        <v>37800</v>
      </c>
      <c r="E2" s="1"/>
      <c r="F2" s="2">
        <f t="shared" ref="F2:F35" si="0">(C2/D2)*40</f>
        <v>76.719576719576722</v>
      </c>
      <c r="G2" s="1"/>
      <c r="H2" s="2"/>
      <c r="I2" s="1"/>
      <c r="J2" s="1">
        <f>F2/1000000000</f>
        <v>7.6719576719576722E-8</v>
      </c>
      <c r="K2" s="1">
        <f>J2/304.4669</f>
        <v>2.5198002383699745E-10</v>
      </c>
      <c r="L2" s="1">
        <f>K2*1000000000</f>
        <v>0.25198002383699747</v>
      </c>
      <c r="M2" s="1">
        <f>L2/60</f>
        <v>4.199667063949958E-3</v>
      </c>
      <c r="N2" s="2">
        <f>M2/0.00025</f>
        <v>16.798668255799832</v>
      </c>
      <c r="S2" s="3">
        <v>20</v>
      </c>
      <c r="T2" s="1" t="s">
        <v>3</v>
      </c>
    </row>
    <row r="3" spans="1:20" x14ac:dyDescent="0.3">
      <c r="A3">
        <v>2</v>
      </c>
      <c r="B3">
        <v>300</v>
      </c>
      <c r="C3" s="1">
        <v>138000</v>
      </c>
      <c r="D3" s="1">
        <v>41700</v>
      </c>
      <c r="E3" s="1"/>
      <c r="F3" s="2">
        <f t="shared" si="0"/>
        <v>132.37410071942446</v>
      </c>
      <c r="G3" s="1"/>
      <c r="H3" s="2"/>
      <c r="I3" s="1"/>
      <c r="J3" s="1">
        <f t="shared" ref="J3:J35" si="1">F3/1000000000</f>
        <v>1.3237410071942445E-7</v>
      </c>
      <c r="K3" s="1">
        <f t="shared" ref="K3:K35" si="2">J3/304.4669</f>
        <v>4.347733718161956E-10</v>
      </c>
      <c r="L3" s="1">
        <f t="shared" ref="L3:L35" si="3">K3*1000000000</f>
        <v>0.43477337181619563</v>
      </c>
      <c r="M3" s="1">
        <f t="shared" ref="M3:M61" si="4">L3/60</f>
        <v>7.2462228636032602E-3</v>
      </c>
      <c r="N3" s="2">
        <f t="shared" ref="N3:N61" si="5">M3/0.00025</f>
        <v>28.984891454413042</v>
      </c>
      <c r="S3" s="3">
        <v>21</v>
      </c>
      <c r="T3" s="1" t="s">
        <v>4</v>
      </c>
    </row>
    <row r="4" spans="1:20" x14ac:dyDescent="0.3">
      <c r="A4">
        <v>3</v>
      </c>
      <c r="B4">
        <v>500</v>
      </c>
      <c r="C4" s="1">
        <v>201000</v>
      </c>
      <c r="D4" s="1">
        <v>43800</v>
      </c>
      <c r="E4" s="1"/>
      <c r="F4" s="2">
        <f t="shared" si="0"/>
        <v>183.56164383561645</v>
      </c>
      <c r="G4" s="1"/>
      <c r="H4" s="2"/>
      <c r="I4" s="1"/>
      <c r="J4" s="1">
        <f t="shared" si="1"/>
        <v>1.8356164383561644E-7</v>
      </c>
      <c r="K4" s="1">
        <f t="shared" si="2"/>
        <v>6.0289523700479901E-10</v>
      </c>
      <c r="L4" s="1">
        <f t="shared" si="3"/>
        <v>0.60289523700479897</v>
      </c>
      <c r="M4" s="1">
        <f t="shared" si="4"/>
        <v>1.0048253950079983E-2</v>
      </c>
      <c r="N4" s="2">
        <f t="shared" si="5"/>
        <v>40.193015800319934</v>
      </c>
      <c r="S4" s="3">
        <v>22</v>
      </c>
      <c r="T4" s="1" t="s">
        <v>5</v>
      </c>
    </row>
    <row r="5" spans="1:20" x14ac:dyDescent="0.3">
      <c r="A5">
        <v>4</v>
      </c>
      <c r="B5">
        <v>800</v>
      </c>
      <c r="C5" s="1">
        <v>218000</v>
      </c>
      <c r="D5" s="1">
        <v>43700</v>
      </c>
      <c r="E5" s="1"/>
      <c r="F5" s="2">
        <f t="shared" si="0"/>
        <v>199.54233409610987</v>
      </c>
      <c r="G5" s="1"/>
      <c r="H5" s="2"/>
      <c r="I5" s="1"/>
      <c r="J5" s="1">
        <f t="shared" si="1"/>
        <v>1.9954233409610986E-7</v>
      </c>
      <c r="K5" s="1">
        <f t="shared" si="2"/>
        <v>6.5538268395057016E-10</v>
      </c>
      <c r="L5" s="1">
        <f t="shared" si="3"/>
        <v>0.6553826839505702</v>
      </c>
      <c r="M5" s="1">
        <f t="shared" si="4"/>
        <v>1.0923044732509503E-2</v>
      </c>
      <c r="N5" s="2">
        <f t="shared" si="5"/>
        <v>43.692178930038011</v>
      </c>
    </row>
    <row r="6" spans="1:20" x14ac:dyDescent="0.3">
      <c r="A6">
        <v>5</v>
      </c>
      <c r="B6">
        <v>1200</v>
      </c>
      <c r="C6" s="1">
        <v>225000</v>
      </c>
      <c r="D6" s="1">
        <v>42600</v>
      </c>
      <c r="E6" s="1"/>
      <c r="F6" s="2">
        <f t="shared" si="0"/>
        <v>211.26760563380282</v>
      </c>
      <c r="G6" s="1"/>
      <c r="H6" s="2"/>
      <c r="I6" s="1"/>
      <c r="J6" s="1">
        <f t="shared" si="1"/>
        <v>2.1126760563380281E-7</v>
      </c>
      <c r="K6" s="1">
        <f t="shared" si="2"/>
        <v>6.9389350906060002E-10</v>
      </c>
      <c r="L6" s="1">
        <f t="shared" si="3"/>
        <v>0.69389350906059999</v>
      </c>
      <c r="M6" s="1">
        <f t="shared" si="4"/>
        <v>1.1564891817676667E-2</v>
      </c>
      <c r="N6" s="2">
        <f t="shared" si="5"/>
        <v>46.259567270706668</v>
      </c>
    </row>
    <row r="7" spans="1:20" x14ac:dyDescent="0.3">
      <c r="A7">
        <v>6</v>
      </c>
      <c r="B7">
        <v>1600</v>
      </c>
      <c r="C7" s="1">
        <v>238000</v>
      </c>
      <c r="D7" s="1">
        <v>45700</v>
      </c>
      <c r="E7" s="1"/>
      <c r="F7" s="2">
        <f t="shared" si="0"/>
        <v>208.31509846827134</v>
      </c>
      <c r="G7" s="1"/>
      <c r="H7" s="2"/>
      <c r="I7" s="1"/>
      <c r="J7" s="1">
        <f t="shared" si="1"/>
        <v>2.0831509846827135E-7</v>
      </c>
      <c r="K7" s="1">
        <f t="shared" si="2"/>
        <v>6.8419620808787869E-10</v>
      </c>
      <c r="L7" s="1">
        <f t="shared" si="3"/>
        <v>0.68419620808787873</v>
      </c>
      <c r="M7" s="1">
        <f t="shared" si="4"/>
        <v>1.1403270134797978E-2</v>
      </c>
      <c r="N7" s="2">
        <f t="shared" si="5"/>
        <v>45.613080539191913</v>
      </c>
    </row>
    <row r="8" spans="1:20" x14ac:dyDescent="0.3">
      <c r="A8">
        <v>7</v>
      </c>
      <c r="B8">
        <v>100</v>
      </c>
      <c r="C8" s="1">
        <v>127000</v>
      </c>
      <c r="D8" s="1">
        <v>40800</v>
      </c>
      <c r="E8" s="1"/>
      <c r="F8" s="2">
        <f t="shared" si="0"/>
        <v>124.50980392156863</v>
      </c>
      <c r="G8" s="1"/>
      <c r="H8" s="2"/>
      <c r="J8" s="1">
        <f t="shared" si="1"/>
        <v>1.2450980392156864E-7</v>
      </c>
      <c r="K8" s="1">
        <f t="shared" si="2"/>
        <v>4.0894364517643343E-10</v>
      </c>
      <c r="L8" s="1">
        <f t="shared" si="3"/>
        <v>0.40894364517643345</v>
      </c>
      <c r="M8" s="1">
        <f t="shared" si="4"/>
        <v>6.8157274196072237E-3</v>
      </c>
      <c r="N8" s="2">
        <f t="shared" si="5"/>
        <v>27.262909678428894</v>
      </c>
    </row>
    <row r="9" spans="1:20" x14ac:dyDescent="0.3">
      <c r="A9">
        <v>8</v>
      </c>
      <c r="B9">
        <v>300</v>
      </c>
      <c r="C9" s="1">
        <v>378000</v>
      </c>
      <c r="D9" s="1">
        <v>43800</v>
      </c>
      <c r="E9" s="1"/>
      <c r="F9" s="2">
        <f t="shared" si="0"/>
        <v>345.20547945205476</v>
      </c>
      <c r="G9" s="1"/>
      <c r="H9" s="2"/>
      <c r="J9" s="1">
        <f t="shared" si="1"/>
        <v>3.4520547945205478E-7</v>
      </c>
      <c r="K9" s="1">
        <f t="shared" si="2"/>
        <v>1.1338029830239502E-9</v>
      </c>
      <c r="L9" s="1">
        <f t="shared" si="3"/>
        <v>1.1338029830239502</v>
      </c>
      <c r="M9" s="1">
        <f t="shared" si="4"/>
        <v>1.8896716383732505E-2</v>
      </c>
      <c r="N9" s="2">
        <f t="shared" si="5"/>
        <v>75.586865534930013</v>
      </c>
    </row>
    <row r="10" spans="1:20" x14ac:dyDescent="0.3">
      <c r="A10">
        <v>9</v>
      </c>
      <c r="B10">
        <v>500</v>
      </c>
      <c r="C10" s="1">
        <v>520000</v>
      </c>
      <c r="D10" s="1">
        <v>47300</v>
      </c>
      <c r="E10" s="1"/>
      <c r="F10" s="2">
        <f t="shared" si="0"/>
        <v>439.7463002114165</v>
      </c>
      <c r="G10" s="1"/>
      <c r="H10" s="2"/>
      <c r="J10" s="1">
        <f t="shared" si="1"/>
        <v>4.3974630021141649E-7</v>
      </c>
      <c r="K10" s="1">
        <f t="shared" si="2"/>
        <v>1.4443156225238819E-9</v>
      </c>
      <c r="L10" s="1">
        <f t="shared" si="3"/>
        <v>1.4443156225238818</v>
      </c>
      <c r="M10" s="1">
        <f t="shared" si="4"/>
        <v>2.4071927042064695E-2</v>
      </c>
      <c r="N10" s="2">
        <f t="shared" si="5"/>
        <v>96.287708168258774</v>
      </c>
    </row>
    <row r="11" spans="1:20" x14ac:dyDescent="0.3">
      <c r="A11">
        <v>10</v>
      </c>
      <c r="B11">
        <v>800</v>
      </c>
      <c r="C11" s="1">
        <v>565000</v>
      </c>
      <c r="D11" s="1">
        <v>48100</v>
      </c>
      <c r="E11" s="1"/>
      <c r="F11" s="2">
        <f t="shared" si="0"/>
        <v>469.85446985446981</v>
      </c>
      <c r="G11" s="1"/>
      <c r="H11" s="2"/>
      <c r="J11" s="1">
        <f t="shared" si="1"/>
        <v>4.6985446985446979E-7</v>
      </c>
      <c r="K11" s="1">
        <f t="shared" si="2"/>
        <v>1.5432037763529295E-9</v>
      </c>
      <c r="L11" s="1">
        <f t="shared" si="3"/>
        <v>1.5432037763529296</v>
      </c>
      <c r="M11" s="1">
        <f t="shared" si="4"/>
        <v>2.5720062939215492E-2</v>
      </c>
      <c r="N11" s="2">
        <f t="shared" si="5"/>
        <v>102.88025175686197</v>
      </c>
    </row>
    <row r="12" spans="1:20" x14ac:dyDescent="0.3">
      <c r="A12">
        <v>11</v>
      </c>
      <c r="B12">
        <v>1200</v>
      </c>
      <c r="C12" s="1">
        <v>555000</v>
      </c>
      <c r="D12" s="1">
        <v>47500</v>
      </c>
      <c r="E12" s="1"/>
      <c r="F12" s="2">
        <f t="shared" si="0"/>
        <v>467.36842105263156</v>
      </c>
      <c r="G12" s="1"/>
      <c r="H12" s="2"/>
      <c r="I12" s="1"/>
      <c r="J12" s="1">
        <f t="shared" si="1"/>
        <v>4.6736842105263158E-7</v>
      </c>
      <c r="K12" s="1">
        <f t="shared" si="2"/>
        <v>1.5350385248860601E-9</v>
      </c>
      <c r="L12" s="1">
        <f t="shared" si="3"/>
        <v>1.5350385248860601</v>
      </c>
      <c r="M12" s="1">
        <f t="shared" si="4"/>
        <v>2.5583975414767667E-2</v>
      </c>
      <c r="N12" s="2">
        <f t="shared" si="5"/>
        <v>102.33590165907066</v>
      </c>
    </row>
    <row r="13" spans="1:20" x14ac:dyDescent="0.3">
      <c r="A13">
        <v>12</v>
      </c>
      <c r="B13">
        <v>1600</v>
      </c>
      <c r="C13" s="1">
        <v>580000</v>
      </c>
      <c r="D13" s="1">
        <v>48300</v>
      </c>
      <c r="E13" s="1"/>
      <c r="F13" s="2">
        <f t="shared" si="0"/>
        <v>480.33126293995855</v>
      </c>
      <c r="G13" s="1"/>
      <c r="H13" s="2"/>
      <c r="I13" s="1"/>
      <c r="J13" s="1">
        <f t="shared" si="1"/>
        <v>4.8033126293995859E-7</v>
      </c>
      <c r="K13" s="1">
        <f t="shared" si="2"/>
        <v>1.5776140622838101E-9</v>
      </c>
      <c r="L13" s="1">
        <f t="shared" si="3"/>
        <v>1.5776140622838102</v>
      </c>
      <c r="M13" s="1">
        <f t="shared" si="4"/>
        <v>2.629356770473017E-2</v>
      </c>
      <c r="N13" s="2">
        <f t="shared" si="5"/>
        <v>105.17427081892068</v>
      </c>
    </row>
    <row r="14" spans="1:20" x14ac:dyDescent="0.3">
      <c r="A14">
        <v>13</v>
      </c>
      <c r="B14">
        <v>100</v>
      </c>
      <c r="C14" s="1">
        <v>181000</v>
      </c>
      <c r="D14" s="1">
        <v>41300</v>
      </c>
      <c r="E14" s="1"/>
      <c r="F14" s="2">
        <f t="shared" si="0"/>
        <v>175.30266343825667</v>
      </c>
      <c r="G14" s="1"/>
      <c r="H14" s="2"/>
      <c r="I14" s="1"/>
      <c r="J14" s="1">
        <f t="shared" si="1"/>
        <v>1.7530266343825666E-7</v>
      </c>
      <c r="K14" s="1">
        <f t="shared" si="2"/>
        <v>5.7576919999598199E-10</v>
      </c>
      <c r="L14" s="1">
        <f t="shared" si="3"/>
        <v>0.57576919999598197</v>
      </c>
      <c r="M14" s="1">
        <f t="shared" si="4"/>
        <v>9.5961533332663655E-3</v>
      </c>
      <c r="N14" s="2">
        <f t="shared" si="5"/>
        <v>38.38461333306546</v>
      </c>
    </row>
    <row r="15" spans="1:20" x14ac:dyDescent="0.3">
      <c r="A15">
        <v>14</v>
      </c>
      <c r="B15">
        <v>300</v>
      </c>
      <c r="C15" s="1">
        <v>656000</v>
      </c>
      <c r="D15" s="1">
        <v>46100</v>
      </c>
      <c r="E15" s="1"/>
      <c r="F15" s="2">
        <f t="shared" si="0"/>
        <v>569.19739696312365</v>
      </c>
      <c r="G15" s="1"/>
      <c r="H15" s="2"/>
      <c r="I15" s="1"/>
      <c r="J15" s="1">
        <f t="shared" si="1"/>
        <v>5.6919739696312365E-7</v>
      </c>
      <c r="K15" s="1">
        <f t="shared" si="2"/>
        <v>1.8694885945339991E-9</v>
      </c>
      <c r="L15" s="1">
        <f t="shared" si="3"/>
        <v>1.8694885945339992</v>
      </c>
      <c r="M15" s="1">
        <f t="shared" si="4"/>
        <v>3.1158143242233319E-2</v>
      </c>
      <c r="N15" s="2">
        <f t="shared" si="5"/>
        <v>124.63257296893327</v>
      </c>
    </row>
    <row r="16" spans="1:20" x14ac:dyDescent="0.3">
      <c r="A16">
        <v>15</v>
      </c>
      <c r="B16">
        <v>500</v>
      </c>
      <c r="C16" s="1">
        <v>843000</v>
      </c>
      <c r="D16" s="1">
        <v>48800</v>
      </c>
      <c r="E16" s="1"/>
      <c r="F16" s="2">
        <f t="shared" si="0"/>
        <v>690.98360655737702</v>
      </c>
      <c r="G16" s="1"/>
      <c r="H16" s="2"/>
      <c r="I16" s="1"/>
      <c r="J16" s="1">
        <f t="shared" si="1"/>
        <v>6.9098360655737697E-7</v>
      </c>
      <c r="K16" s="1">
        <f t="shared" si="2"/>
        <v>2.2694867867652508E-9</v>
      </c>
      <c r="L16" s="1">
        <f t="shared" si="3"/>
        <v>2.2694867867652508</v>
      </c>
      <c r="M16" s="1">
        <f t="shared" si="4"/>
        <v>3.782477977942085E-2</v>
      </c>
      <c r="N16" s="2">
        <f t="shared" si="5"/>
        <v>151.2991191176834</v>
      </c>
    </row>
    <row r="17" spans="1:14" x14ac:dyDescent="0.3">
      <c r="A17">
        <v>16</v>
      </c>
      <c r="B17">
        <v>800</v>
      </c>
      <c r="C17" s="1">
        <v>903000</v>
      </c>
      <c r="D17" s="1">
        <v>48000</v>
      </c>
      <c r="E17" s="1"/>
      <c r="F17" s="2">
        <f t="shared" si="0"/>
        <v>752.5</v>
      </c>
      <c r="G17" s="1"/>
      <c r="H17" s="2"/>
      <c r="I17" s="1"/>
      <c r="J17" s="1">
        <f t="shared" si="1"/>
        <v>7.525E-7</v>
      </c>
      <c r="K17" s="1">
        <f t="shared" si="2"/>
        <v>2.4715330303556807E-9</v>
      </c>
      <c r="L17" s="1">
        <f t="shared" si="3"/>
        <v>2.4715330303556806</v>
      </c>
      <c r="M17" s="1">
        <f t="shared" si="4"/>
        <v>4.1192217172594678E-2</v>
      </c>
      <c r="N17" s="2">
        <f t="shared" si="5"/>
        <v>164.7688686903787</v>
      </c>
    </row>
    <row r="18" spans="1:14" x14ac:dyDescent="0.3">
      <c r="A18">
        <v>17</v>
      </c>
      <c r="B18">
        <v>1200</v>
      </c>
      <c r="C18" s="1">
        <v>904000</v>
      </c>
      <c r="D18" s="1">
        <v>48200</v>
      </c>
      <c r="E18" s="1"/>
      <c r="F18" s="2">
        <f t="shared" si="0"/>
        <v>750.20746887966811</v>
      </c>
      <c r="G18" s="1"/>
      <c r="H18" s="2"/>
      <c r="I18" s="1"/>
      <c r="J18" s="1">
        <f t="shared" si="1"/>
        <v>7.5020746887966809E-7</v>
      </c>
      <c r="K18" s="1">
        <f t="shared" si="2"/>
        <v>2.4640033740274168E-9</v>
      </c>
      <c r="L18" s="1">
        <f t="shared" si="3"/>
        <v>2.464003374027417</v>
      </c>
      <c r="M18" s="1">
        <f t="shared" si="4"/>
        <v>4.1066722900456952E-2</v>
      </c>
      <c r="N18" s="2">
        <f t="shared" si="5"/>
        <v>164.26689160182781</v>
      </c>
    </row>
    <row r="19" spans="1:14" x14ac:dyDescent="0.3">
      <c r="A19">
        <v>18</v>
      </c>
      <c r="B19">
        <v>1600</v>
      </c>
      <c r="C19" s="1">
        <v>954000</v>
      </c>
      <c r="D19" s="1">
        <v>49400</v>
      </c>
      <c r="E19" s="1"/>
      <c r="F19" s="2">
        <f t="shared" si="0"/>
        <v>772.46963562753035</v>
      </c>
      <c r="G19" s="1"/>
      <c r="H19" s="2"/>
      <c r="I19" s="1"/>
      <c r="J19" s="1">
        <f t="shared" si="1"/>
        <v>7.7246963562753037E-7</v>
      </c>
      <c r="K19" s="1">
        <f t="shared" si="2"/>
        <v>2.5371218862461907E-9</v>
      </c>
      <c r="L19" s="1">
        <f t="shared" si="3"/>
        <v>2.5371218862461906</v>
      </c>
      <c r="M19" s="1">
        <f t="shared" si="4"/>
        <v>4.2285364770769843E-2</v>
      </c>
      <c r="N19" s="2">
        <f t="shared" si="5"/>
        <v>169.14145908307935</v>
      </c>
    </row>
    <row r="20" spans="1:14" x14ac:dyDescent="0.3">
      <c r="A20">
        <v>19</v>
      </c>
      <c r="B20">
        <v>100</v>
      </c>
      <c r="C20" s="1">
        <v>233000</v>
      </c>
      <c r="D20" s="1">
        <v>46000</v>
      </c>
      <c r="E20" s="1"/>
      <c r="F20" s="2">
        <f t="shared" si="0"/>
        <v>202.60869565217391</v>
      </c>
      <c r="G20" s="1"/>
      <c r="H20" s="2"/>
      <c r="I20" s="1"/>
      <c r="J20" s="1">
        <f t="shared" si="1"/>
        <v>2.0260869565217391E-7</v>
      </c>
      <c r="K20" s="1">
        <f t="shared" si="2"/>
        <v>6.6545393161678297E-10</v>
      </c>
      <c r="L20" s="1">
        <f t="shared" si="3"/>
        <v>0.66545393161678301</v>
      </c>
      <c r="M20" s="1">
        <f t="shared" si="4"/>
        <v>1.1090898860279717E-2</v>
      </c>
      <c r="N20" s="2">
        <f t="shared" si="5"/>
        <v>44.363595441118868</v>
      </c>
    </row>
    <row r="21" spans="1:14" x14ac:dyDescent="0.3">
      <c r="A21">
        <v>20</v>
      </c>
      <c r="B21">
        <v>300</v>
      </c>
      <c r="C21" s="1">
        <v>942000</v>
      </c>
      <c r="D21" s="1">
        <v>49500</v>
      </c>
      <c r="E21" s="1"/>
      <c r="F21" s="2">
        <f t="shared" si="0"/>
        <v>761.21212121212125</v>
      </c>
      <c r="G21" s="1"/>
      <c r="H21" s="2"/>
      <c r="I21" s="1"/>
      <c r="J21" s="1">
        <f t="shared" si="1"/>
        <v>7.6121212121212123E-7</v>
      </c>
      <c r="K21" s="1">
        <f t="shared" si="2"/>
        <v>2.5001473763227502E-9</v>
      </c>
      <c r="L21" s="1">
        <f t="shared" si="3"/>
        <v>2.50014737632275</v>
      </c>
      <c r="M21" s="1">
        <f t="shared" si="4"/>
        <v>4.16691229387125E-2</v>
      </c>
      <c r="N21" s="2">
        <f t="shared" si="5"/>
        <v>166.67649175484999</v>
      </c>
    </row>
    <row r="22" spans="1:14" x14ac:dyDescent="0.3">
      <c r="A22">
        <v>21</v>
      </c>
      <c r="B22">
        <v>500</v>
      </c>
      <c r="C22" s="1">
        <v>1240000</v>
      </c>
      <c r="D22" s="1">
        <v>48700</v>
      </c>
      <c r="E22" s="1"/>
      <c r="F22" s="2">
        <f t="shared" si="0"/>
        <v>1018.4804928131417</v>
      </c>
      <c r="G22" s="1"/>
      <c r="H22" s="2"/>
      <c r="I22" s="1"/>
      <c r="J22" s="1">
        <f t="shared" si="1"/>
        <v>1.0184804928131417E-6</v>
      </c>
      <c r="K22" s="1">
        <f t="shared" si="2"/>
        <v>3.3451271478546326E-9</v>
      </c>
      <c r="L22" s="1">
        <f t="shared" si="3"/>
        <v>3.3451271478546327</v>
      </c>
      <c r="M22" s="1">
        <f t="shared" si="4"/>
        <v>5.5752119130910542E-2</v>
      </c>
      <c r="N22" s="2">
        <f t="shared" si="5"/>
        <v>223.00847652364217</v>
      </c>
    </row>
    <row r="23" spans="1:14" x14ac:dyDescent="0.3">
      <c r="A23">
        <v>22</v>
      </c>
      <c r="B23">
        <v>800</v>
      </c>
      <c r="C23" s="1">
        <v>1260000</v>
      </c>
      <c r="D23" s="1">
        <v>49100</v>
      </c>
      <c r="E23" s="1"/>
      <c r="F23" s="2">
        <f t="shared" si="0"/>
        <v>1026.4765784114052</v>
      </c>
      <c r="G23" s="1"/>
      <c r="H23" s="2"/>
      <c r="I23" s="1"/>
      <c r="J23" s="1">
        <f t="shared" si="1"/>
        <v>1.0264765784114052E-6</v>
      </c>
      <c r="K23" s="1">
        <f t="shared" si="2"/>
        <v>3.3713897254887316E-9</v>
      </c>
      <c r="L23" s="1">
        <f t="shared" si="3"/>
        <v>3.3713897254887315</v>
      </c>
      <c r="M23" s="1">
        <f t="shared" si="4"/>
        <v>5.6189828758145523E-2</v>
      </c>
      <c r="N23" s="2">
        <f t="shared" si="5"/>
        <v>224.75931503258209</v>
      </c>
    </row>
    <row r="24" spans="1:14" x14ac:dyDescent="0.3">
      <c r="A24">
        <v>23</v>
      </c>
      <c r="B24">
        <v>1200</v>
      </c>
      <c r="C24" s="1">
        <v>1260000</v>
      </c>
      <c r="D24" s="1">
        <v>48400</v>
      </c>
      <c r="E24" s="1"/>
      <c r="F24" s="2">
        <f t="shared" si="0"/>
        <v>1041.3223140495868</v>
      </c>
      <c r="G24" s="1"/>
      <c r="H24" s="2"/>
      <c r="I24" s="1"/>
      <c r="J24" s="1">
        <f t="shared" si="1"/>
        <v>1.0413223140495867E-6</v>
      </c>
      <c r="K24" s="1">
        <f t="shared" si="2"/>
        <v>3.4201494942458002E-9</v>
      </c>
      <c r="L24" s="1">
        <f t="shared" si="3"/>
        <v>3.4201494942458002</v>
      </c>
      <c r="M24" s="1">
        <f t="shared" si="4"/>
        <v>5.7002491570763335E-2</v>
      </c>
      <c r="N24" s="2">
        <f t="shared" si="5"/>
        <v>228.00996628305333</v>
      </c>
    </row>
    <row r="25" spans="1:14" x14ac:dyDescent="0.3">
      <c r="A25">
        <v>24</v>
      </c>
      <c r="B25">
        <v>1600</v>
      </c>
      <c r="C25" s="1">
        <v>1360000</v>
      </c>
      <c r="D25" s="1">
        <v>52600</v>
      </c>
      <c r="E25" s="1"/>
      <c r="F25" s="2">
        <f>(C25/D25)*40</f>
        <v>1034.2205323193916</v>
      </c>
      <c r="G25" s="1"/>
      <c r="H25" s="2"/>
      <c r="I25" s="1"/>
      <c r="J25" s="1">
        <f t="shared" si="1"/>
        <v>1.0342205323193917E-6</v>
      </c>
      <c r="K25" s="1">
        <f t="shared" si="2"/>
        <v>3.3968241944178225E-9</v>
      </c>
      <c r="L25" s="1">
        <f t="shared" si="3"/>
        <v>3.3968241944178224</v>
      </c>
      <c r="M25" s="1">
        <f t="shared" si="4"/>
        <v>5.661373657363037E-2</v>
      </c>
      <c r="N25" s="2">
        <f t="shared" si="5"/>
        <v>226.45494629452148</v>
      </c>
    </row>
    <row r="26" spans="1:14" x14ac:dyDescent="0.3">
      <c r="A26">
        <v>25</v>
      </c>
      <c r="B26">
        <v>100</v>
      </c>
      <c r="C26" s="1">
        <v>94700</v>
      </c>
      <c r="D26" s="1">
        <v>42100</v>
      </c>
      <c r="E26" s="1"/>
      <c r="F26" s="2">
        <f t="shared" si="0"/>
        <v>89.976247030878866</v>
      </c>
      <c r="G26" s="1"/>
      <c r="H26" s="2"/>
      <c r="I26" s="1"/>
      <c r="J26" s="1">
        <f t="shared" si="1"/>
        <v>8.9976247030878871E-8</v>
      </c>
      <c r="K26" s="1">
        <f t="shared" si="2"/>
        <v>2.9552061991263701E-10</v>
      </c>
      <c r="L26" s="1">
        <f t="shared" si="3"/>
        <v>0.29552061991263701</v>
      </c>
      <c r="M26" s="1">
        <f t="shared" si="4"/>
        <v>4.9253436652106171E-3</v>
      </c>
      <c r="N26" s="2">
        <f t="shared" si="5"/>
        <v>19.701374660842468</v>
      </c>
    </row>
    <row r="27" spans="1:14" x14ac:dyDescent="0.3">
      <c r="A27">
        <v>26</v>
      </c>
      <c r="B27">
        <v>100</v>
      </c>
      <c r="C27" s="1">
        <v>104000</v>
      </c>
      <c r="D27" s="1">
        <v>42200</v>
      </c>
      <c r="E27" s="1"/>
      <c r="F27" s="2">
        <f t="shared" si="0"/>
        <v>98.578199052132703</v>
      </c>
      <c r="G27" s="1"/>
      <c r="H27" s="2"/>
      <c r="I27" s="1"/>
      <c r="J27" s="1">
        <f t="shared" si="1"/>
        <v>9.8578199052132699E-8</v>
      </c>
      <c r="K27" s="1">
        <f t="shared" si="2"/>
        <v>3.237731229638844E-10</v>
      </c>
      <c r="L27" s="1">
        <f t="shared" si="3"/>
        <v>0.32377312296388439</v>
      </c>
      <c r="M27" s="1">
        <f t="shared" si="4"/>
        <v>5.39621871606474E-3</v>
      </c>
      <c r="N27" s="2">
        <f t="shared" si="5"/>
        <v>21.584874864258961</v>
      </c>
    </row>
    <row r="28" spans="1:14" x14ac:dyDescent="0.3">
      <c r="A28">
        <v>27</v>
      </c>
      <c r="B28">
        <v>300</v>
      </c>
      <c r="C28" s="1">
        <v>195000</v>
      </c>
      <c r="D28" s="1">
        <v>43600</v>
      </c>
      <c r="E28" s="1"/>
      <c r="F28" s="2">
        <f t="shared" si="0"/>
        <v>178.89908256880733</v>
      </c>
      <c r="G28" s="1"/>
      <c r="H28" s="2"/>
      <c r="I28" s="1"/>
      <c r="J28" s="1">
        <f t="shared" si="1"/>
        <v>1.7889908256880732E-7</v>
      </c>
      <c r="K28" s="1">
        <f t="shared" si="2"/>
        <v>5.8758138427792087E-10</v>
      </c>
      <c r="L28" s="1">
        <f t="shared" si="3"/>
        <v>0.58758138427792084</v>
      </c>
      <c r="M28" s="1">
        <f t="shared" si="4"/>
        <v>9.7930230712986802E-3</v>
      </c>
      <c r="N28" s="2">
        <f t="shared" si="5"/>
        <v>39.172092285194722</v>
      </c>
    </row>
    <row r="29" spans="1:14" x14ac:dyDescent="0.3">
      <c r="A29">
        <v>28</v>
      </c>
      <c r="B29">
        <v>300</v>
      </c>
      <c r="C29" s="1">
        <v>216000</v>
      </c>
      <c r="D29" s="1">
        <v>42300</v>
      </c>
      <c r="E29" s="1"/>
      <c r="F29" s="2">
        <f t="shared" si="0"/>
        <v>204.25531914893617</v>
      </c>
      <c r="G29" s="1"/>
      <c r="H29" s="2"/>
      <c r="I29" s="1"/>
      <c r="J29" s="1">
        <f t="shared" si="1"/>
        <v>2.0425531914893618E-7</v>
      </c>
      <c r="K29" s="1">
        <f t="shared" si="2"/>
        <v>6.7086215003646105E-10</v>
      </c>
      <c r="L29" s="1">
        <f t="shared" si="3"/>
        <v>0.67086215003646099</v>
      </c>
      <c r="M29" s="1">
        <f t="shared" si="4"/>
        <v>1.1181035833941016E-2</v>
      </c>
      <c r="N29" s="2">
        <f t="shared" si="5"/>
        <v>44.724143335764062</v>
      </c>
    </row>
    <row r="30" spans="1:14" x14ac:dyDescent="0.3">
      <c r="A30">
        <v>29</v>
      </c>
      <c r="B30">
        <v>500</v>
      </c>
      <c r="C30" s="1">
        <v>272000</v>
      </c>
      <c r="D30" s="1">
        <v>45500</v>
      </c>
      <c r="E30" s="1"/>
      <c r="F30" s="2">
        <f t="shared" si="0"/>
        <v>239.12087912087912</v>
      </c>
      <c r="G30" s="1"/>
      <c r="H30" s="2"/>
      <c r="I30" s="1"/>
      <c r="J30" s="1">
        <f t="shared" si="1"/>
        <v>2.3912087912087912E-7</v>
      </c>
      <c r="K30" s="1">
        <f t="shared" si="2"/>
        <v>7.8537561594012059E-10</v>
      </c>
      <c r="L30" s="1">
        <f t="shared" si="3"/>
        <v>0.78537561594012062</v>
      </c>
      <c r="M30" s="1">
        <f t="shared" si="4"/>
        <v>1.308959359900201E-2</v>
      </c>
      <c r="N30" s="2">
        <f t="shared" si="5"/>
        <v>52.358374396008038</v>
      </c>
    </row>
    <row r="31" spans="1:14" x14ac:dyDescent="0.3">
      <c r="A31">
        <v>30</v>
      </c>
      <c r="B31">
        <v>500</v>
      </c>
      <c r="C31" s="1">
        <v>303000</v>
      </c>
      <c r="D31" s="1">
        <v>45700</v>
      </c>
      <c r="E31" s="1"/>
      <c r="F31" s="2">
        <f t="shared" si="0"/>
        <v>265.2078774617068</v>
      </c>
      <c r="G31" s="1"/>
      <c r="H31" s="2"/>
      <c r="I31" s="1"/>
      <c r="J31" s="1">
        <f t="shared" si="1"/>
        <v>2.6520787746170681E-7</v>
      </c>
      <c r="K31" s="1">
        <f t="shared" si="2"/>
        <v>8.7105651701944222E-10</v>
      </c>
      <c r="L31" s="1">
        <f t="shared" si="3"/>
        <v>0.8710565170194422</v>
      </c>
      <c r="M31" s="1">
        <f t="shared" si="4"/>
        <v>1.4517608616990703E-2</v>
      </c>
      <c r="N31" s="2">
        <f t="shared" si="5"/>
        <v>58.070434467962812</v>
      </c>
    </row>
    <row r="32" spans="1:14" x14ac:dyDescent="0.3">
      <c r="A32">
        <v>31</v>
      </c>
      <c r="B32">
        <v>800</v>
      </c>
      <c r="C32" s="1">
        <v>301000</v>
      </c>
      <c r="D32" s="1">
        <v>47600</v>
      </c>
      <c r="E32" s="1"/>
      <c r="F32" s="2">
        <f t="shared" si="0"/>
        <v>252.94117647058823</v>
      </c>
      <c r="G32" s="1"/>
      <c r="H32" s="2"/>
      <c r="I32" s="1"/>
      <c r="J32" s="1">
        <f t="shared" si="1"/>
        <v>2.5294117647058823E-7</v>
      </c>
      <c r="K32" s="1">
        <f t="shared" si="2"/>
        <v>8.3076740516157333E-10</v>
      </c>
      <c r="L32" s="1">
        <f t="shared" si="3"/>
        <v>0.83076740516157332</v>
      </c>
      <c r="M32" s="1">
        <f t="shared" si="4"/>
        <v>1.3846123419359556E-2</v>
      </c>
      <c r="N32" s="2">
        <f t="shared" si="5"/>
        <v>55.384493677438222</v>
      </c>
    </row>
    <row r="33" spans="1:14" x14ac:dyDescent="0.3">
      <c r="A33">
        <v>32</v>
      </c>
      <c r="B33">
        <v>800</v>
      </c>
      <c r="C33" s="1">
        <v>339000</v>
      </c>
      <c r="D33" s="1">
        <v>46800</v>
      </c>
      <c r="E33" s="1"/>
      <c r="F33" s="2">
        <f t="shared" si="0"/>
        <v>289.74358974358972</v>
      </c>
      <c r="G33" s="1"/>
      <c r="H33" s="2"/>
      <c r="I33" s="1"/>
      <c r="J33" s="1">
        <f t="shared" si="1"/>
        <v>2.8974358974358973E-7</v>
      </c>
      <c r="K33" s="1">
        <f t="shared" si="2"/>
        <v>9.5164232875097327E-10</v>
      </c>
      <c r="L33" s="1">
        <f t="shared" si="3"/>
        <v>0.95164232875097332</v>
      </c>
      <c r="M33" s="1">
        <f t="shared" si="4"/>
        <v>1.5860705479182887E-2</v>
      </c>
      <c r="N33" s="2">
        <f t="shared" si="5"/>
        <v>63.442821916731546</v>
      </c>
    </row>
    <row r="34" spans="1:14" x14ac:dyDescent="0.3">
      <c r="A34">
        <v>33</v>
      </c>
      <c r="B34">
        <v>1200</v>
      </c>
      <c r="C34" s="1">
        <v>340000</v>
      </c>
      <c r="D34" s="1">
        <v>47600</v>
      </c>
      <c r="E34" s="1"/>
      <c r="F34" s="2">
        <f t="shared" si="0"/>
        <v>285.71428571428572</v>
      </c>
      <c r="G34" s="1"/>
      <c r="H34" s="2"/>
      <c r="I34" s="1"/>
      <c r="J34" s="1">
        <f t="shared" si="1"/>
        <v>2.8571428571428575E-7</v>
      </c>
      <c r="K34" s="1">
        <f t="shared" si="2"/>
        <v>9.3840836463433543E-10</v>
      </c>
      <c r="L34" s="1">
        <f t="shared" si="3"/>
        <v>0.93840836463433541</v>
      </c>
      <c r="M34" s="1">
        <f t="shared" si="4"/>
        <v>1.5640139410572258E-2</v>
      </c>
      <c r="N34" s="2">
        <f t="shared" si="5"/>
        <v>62.560557642289027</v>
      </c>
    </row>
    <row r="35" spans="1:14" x14ac:dyDescent="0.3">
      <c r="A35">
        <v>34</v>
      </c>
      <c r="B35">
        <v>1200</v>
      </c>
      <c r="C35" s="1">
        <v>372000</v>
      </c>
      <c r="D35" s="1">
        <v>46500</v>
      </c>
      <c r="E35" s="1"/>
      <c r="F35" s="2">
        <f t="shared" si="0"/>
        <v>320</v>
      </c>
      <c r="G35" s="1"/>
      <c r="H35" s="2"/>
      <c r="I35" s="1"/>
      <c r="J35" s="1">
        <f t="shared" si="1"/>
        <v>3.2000000000000001E-7</v>
      </c>
      <c r="K35" s="1">
        <f t="shared" si="2"/>
        <v>1.0510173683904557E-9</v>
      </c>
      <c r="L35" s="1">
        <f t="shared" si="3"/>
        <v>1.0510173683904556</v>
      </c>
      <c r="M35" s="1">
        <f t="shared" si="4"/>
        <v>1.7516956139840927E-2</v>
      </c>
      <c r="N35" s="2">
        <f t="shared" si="5"/>
        <v>70.067824559363714</v>
      </c>
    </row>
    <row r="36" spans="1:14" x14ac:dyDescent="0.3">
      <c r="A36">
        <v>35</v>
      </c>
      <c r="B36">
        <v>1600</v>
      </c>
      <c r="C36" s="1">
        <v>333000</v>
      </c>
      <c r="D36" s="1">
        <v>48000</v>
      </c>
      <c r="E36" s="1"/>
      <c r="F36" s="2">
        <f t="shared" ref="F36:F73" si="6">(C36/D36)*40</f>
        <v>277.5</v>
      </c>
      <c r="G36" s="1"/>
      <c r="H36" s="2"/>
      <c r="I36" s="1"/>
      <c r="J36" s="1">
        <f t="shared" ref="J36:J61" si="7">F36/1000000000</f>
        <v>2.7749999999999999E-7</v>
      </c>
      <c r="K36" s="1">
        <f t="shared" ref="K36:K61" si="8">J36/304.4669</f>
        <v>9.114291241510981E-10</v>
      </c>
      <c r="L36" s="1">
        <f t="shared" ref="L36:L61" si="9">K36*1000000000</f>
        <v>0.91142912415109811</v>
      </c>
      <c r="M36" s="1">
        <f t="shared" si="4"/>
        <v>1.5190485402518302E-2</v>
      </c>
      <c r="N36" s="2">
        <f t="shared" si="5"/>
        <v>60.761941610073208</v>
      </c>
    </row>
    <row r="37" spans="1:14" x14ac:dyDescent="0.3">
      <c r="A37">
        <v>36</v>
      </c>
      <c r="B37">
        <v>1600</v>
      </c>
      <c r="C37" s="1">
        <v>351000</v>
      </c>
      <c r="D37" s="1">
        <v>47300</v>
      </c>
      <c r="E37" s="1"/>
      <c r="F37" s="2">
        <f t="shared" si="6"/>
        <v>296.82875264270615</v>
      </c>
      <c r="G37" s="1"/>
      <c r="H37" s="2"/>
      <c r="I37" s="1"/>
      <c r="J37" s="1">
        <f t="shared" si="7"/>
        <v>2.9682875264270617E-7</v>
      </c>
      <c r="K37" s="1">
        <f t="shared" si="8"/>
        <v>9.7491304520362035E-10</v>
      </c>
      <c r="L37" s="1">
        <f t="shared" si="9"/>
        <v>0.97491304520362032</v>
      </c>
      <c r="M37" s="1">
        <f t="shared" si="4"/>
        <v>1.6248550753393671E-2</v>
      </c>
      <c r="N37" s="2">
        <f t="shared" si="5"/>
        <v>64.994203013574676</v>
      </c>
    </row>
    <row r="38" spans="1:14" x14ac:dyDescent="0.3">
      <c r="A38">
        <v>37</v>
      </c>
      <c r="B38">
        <v>100</v>
      </c>
      <c r="C38" s="1">
        <v>141000</v>
      </c>
      <c r="D38" s="1">
        <v>42300</v>
      </c>
      <c r="E38" s="1"/>
      <c r="F38" s="2">
        <f t="shared" si="6"/>
        <v>133.33333333333334</v>
      </c>
      <c r="G38" s="1"/>
      <c r="H38" s="2"/>
      <c r="I38" s="1"/>
      <c r="J38" s="1">
        <f t="shared" si="7"/>
        <v>1.3333333333333334E-7</v>
      </c>
      <c r="K38" s="1">
        <f t="shared" si="8"/>
        <v>4.3792390349602315E-10</v>
      </c>
      <c r="L38" s="1">
        <f t="shared" si="9"/>
        <v>0.43792390349602317</v>
      </c>
      <c r="M38" s="1">
        <f t="shared" si="4"/>
        <v>7.2987317249337191E-3</v>
      </c>
      <c r="N38" s="2">
        <f t="shared" si="5"/>
        <v>29.194926899734877</v>
      </c>
    </row>
    <row r="39" spans="1:14" x14ac:dyDescent="0.3">
      <c r="A39">
        <v>38</v>
      </c>
      <c r="B39">
        <v>100</v>
      </c>
      <c r="C39" s="1">
        <v>159000</v>
      </c>
      <c r="D39" s="1">
        <v>42400</v>
      </c>
      <c r="E39" s="1"/>
      <c r="F39" s="2">
        <f t="shared" si="6"/>
        <v>150</v>
      </c>
      <c r="G39" s="1"/>
      <c r="H39" s="2"/>
      <c r="I39" s="1"/>
      <c r="J39" s="1">
        <f t="shared" si="7"/>
        <v>1.4999999999999999E-7</v>
      </c>
      <c r="K39" s="1">
        <f t="shared" si="8"/>
        <v>4.9266439143302604E-10</v>
      </c>
      <c r="L39" s="1">
        <f t="shared" si="9"/>
        <v>0.49266439143302604</v>
      </c>
      <c r="M39" s="1">
        <f t="shared" si="4"/>
        <v>8.2110731905504341E-3</v>
      </c>
      <c r="N39" s="2">
        <f t="shared" si="5"/>
        <v>32.844292762201732</v>
      </c>
    </row>
    <row r="40" spans="1:14" x14ac:dyDescent="0.3">
      <c r="A40">
        <v>39</v>
      </c>
      <c r="B40">
        <v>300</v>
      </c>
      <c r="C40" s="1">
        <v>517000</v>
      </c>
      <c r="D40" s="1">
        <v>48000</v>
      </c>
      <c r="E40" s="1"/>
      <c r="F40" s="2">
        <f t="shared" si="6"/>
        <v>430.83333333333337</v>
      </c>
      <c r="G40" s="1"/>
      <c r="H40" s="2"/>
      <c r="I40" s="1"/>
      <c r="J40" s="1">
        <f t="shared" si="7"/>
        <v>4.3083333333333337E-7</v>
      </c>
      <c r="K40" s="1">
        <f t="shared" si="8"/>
        <v>1.4150416131715249E-9</v>
      </c>
      <c r="L40" s="1">
        <f t="shared" si="9"/>
        <v>1.4150416131715249</v>
      </c>
      <c r="M40" s="1">
        <f t="shared" si="4"/>
        <v>2.3584026886192083E-2</v>
      </c>
      <c r="N40" s="2">
        <f t="shared" si="5"/>
        <v>94.336107544768325</v>
      </c>
    </row>
    <row r="41" spans="1:14" x14ac:dyDescent="0.3">
      <c r="A41">
        <v>40</v>
      </c>
      <c r="B41">
        <v>300</v>
      </c>
      <c r="C41" s="1">
        <v>571000</v>
      </c>
      <c r="D41" s="1">
        <v>48600</v>
      </c>
      <c r="E41" s="1"/>
      <c r="F41" s="2">
        <f t="shared" si="6"/>
        <v>469.95884773662556</v>
      </c>
      <c r="G41" s="1"/>
      <c r="H41" s="2"/>
      <c r="I41" s="1"/>
      <c r="J41" s="1">
        <f t="shared" si="7"/>
        <v>4.6995884773662554E-7</v>
      </c>
      <c r="K41" s="1">
        <f t="shared" si="8"/>
        <v>1.5435465981248718E-9</v>
      </c>
      <c r="L41" s="1">
        <f t="shared" si="9"/>
        <v>1.5435465981248717</v>
      </c>
      <c r="M41" s="1">
        <f t="shared" si="4"/>
        <v>2.5725776635414529E-2</v>
      </c>
      <c r="N41" s="2">
        <f t="shared" si="5"/>
        <v>102.90310654165812</v>
      </c>
    </row>
    <row r="42" spans="1:14" x14ac:dyDescent="0.3">
      <c r="A42">
        <v>41</v>
      </c>
      <c r="B42">
        <v>500</v>
      </c>
      <c r="C42" s="1">
        <v>676000</v>
      </c>
      <c r="D42" s="1">
        <v>49400</v>
      </c>
      <c r="E42" s="1"/>
      <c r="F42" s="2">
        <f t="shared" si="6"/>
        <v>547.36842105263156</v>
      </c>
      <c r="G42" s="1"/>
      <c r="H42" s="2"/>
      <c r="I42" s="1"/>
      <c r="J42" s="1">
        <f t="shared" si="7"/>
        <v>5.4736842105263161E-7</v>
      </c>
      <c r="K42" s="1">
        <f t="shared" si="8"/>
        <v>1.7977928669836741E-9</v>
      </c>
      <c r="L42" s="1">
        <f t="shared" si="9"/>
        <v>1.797792866983674</v>
      </c>
      <c r="M42" s="1">
        <f t="shared" si="4"/>
        <v>2.9963214449727899E-2</v>
      </c>
      <c r="N42" s="2">
        <f t="shared" si="5"/>
        <v>119.8528577989116</v>
      </c>
    </row>
    <row r="43" spans="1:14" x14ac:dyDescent="0.3">
      <c r="A43">
        <v>42</v>
      </c>
      <c r="B43">
        <v>500</v>
      </c>
      <c r="C43" s="1">
        <v>758000</v>
      </c>
      <c r="D43" s="1">
        <v>50000</v>
      </c>
      <c r="E43" s="1"/>
      <c r="F43" s="2">
        <f t="shared" si="6"/>
        <v>606.4</v>
      </c>
      <c r="G43" s="1"/>
      <c r="H43" s="2"/>
      <c r="I43" s="1"/>
      <c r="J43" s="1">
        <f t="shared" si="7"/>
        <v>6.0640000000000003E-7</v>
      </c>
      <c r="K43" s="1">
        <f t="shared" si="8"/>
        <v>1.9916779130999134E-9</v>
      </c>
      <c r="L43" s="1">
        <f t="shared" si="9"/>
        <v>1.9916779130999134</v>
      </c>
      <c r="M43" s="1">
        <f t="shared" si="4"/>
        <v>3.3194631884998556E-2</v>
      </c>
      <c r="N43" s="2">
        <f t="shared" si="5"/>
        <v>132.77852753999423</v>
      </c>
    </row>
    <row r="44" spans="1:14" x14ac:dyDescent="0.3">
      <c r="A44">
        <v>43</v>
      </c>
      <c r="B44">
        <v>800</v>
      </c>
      <c r="C44" s="1">
        <v>775000</v>
      </c>
      <c r="D44" s="1">
        <v>51100</v>
      </c>
      <c r="E44" s="1"/>
      <c r="F44" s="2">
        <f t="shared" si="6"/>
        <v>606.65362035225053</v>
      </c>
      <c r="G44" s="1"/>
      <c r="H44" s="2"/>
      <c r="I44" s="1"/>
      <c r="J44" s="1">
        <f t="shared" si="7"/>
        <v>6.0665362035225056E-7</v>
      </c>
      <c r="K44" s="1">
        <f t="shared" si="8"/>
        <v>1.9925109112098901E-9</v>
      </c>
      <c r="L44" s="1">
        <f t="shared" si="9"/>
        <v>1.99251091120989</v>
      </c>
      <c r="M44" s="1">
        <f t="shared" si="4"/>
        <v>3.3208515186831503E-2</v>
      </c>
      <c r="N44" s="2">
        <f t="shared" si="5"/>
        <v>132.83406074732602</v>
      </c>
    </row>
    <row r="45" spans="1:14" x14ac:dyDescent="0.3">
      <c r="A45">
        <v>44</v>
      </c>
      <c r="B45">
        <v>800</v>
      </c>
      <c r="C45" s="1">
        <v>818000</v>
      </c>
      <c r="D45" s="1">
        <v>48700</v>
      </c>
      <c r="E45" s="1"/>
      <c r="F45" s="2">
        <f t="shared" si="6"/>
        <v>671.86858316221765</v>
      </c>
      <c r="G45" s="1"/>
      <c r="H45" s="2"/>
      <c r="I45" s="1"/>
      <c r="J45" s="1">
        <f t="shared" si="7"/>
        <v>6.7186858316221765E-7</v>
      </c>
      <c r="K45" s="1">
        <f t="shared" si="8"/>
        <v>2.2067048443105559E-9</v>
      </c>
      <c r="L45" s="1">
        <f t="shared" si="9"/>
        <v>2.2067048443105559</v>
      </c>
      <c r="M45" s="1">
        <f t="shared" si="4"/>
        <v>3.6778414071842597E-2</v>
      </c>
      <c r="N45" s="2">
        <f t="shared" si="5"/>
        <v>147.11365628737039</v>
      </c>
    </row>
    <row r="46" spans="1:14" x14ac:dyDescent="0.3">
      <c r="A46">
        <v>45</v>
      </c>
      <c r="B46">
        <v>1200</v>
      </c>
      <c r="C46" s="1">
        <v>747000</v>
      </c>
      <c r="D46" s="1">
        <v>46100</v>
      </c>
      <c r="E46" s="1"/>
      <c r="F46" s="2">
        <f t="shared" si="6"/>
        <v>648.15618221258137</v>
      </c>
      <c r="G46" s="1"/>
      <c r="H46" s="2"/>
      <c r="I46" s="1"/>
      <c r="J46" s="1">
        <f t="shared" si="7"/>
        <v>6.4815618221258142E-7</v>
      </c>
      <c r="K46" s="1">
        <f t="shared" si="8"/>
        <v>2.1288231404220995E-9</v>
      </c>
      <c r="L46" s="1">
        <f t="shared" si="9"/>
        <v>2.1288231404220994</v>
      </c>
      <c r="M46" s="1">
        <f t="shared" si="4"/>
        <v>3.548038567370166E-2</v>
      </c>
      <c r="N46" s="2">
        <f t="shared" si="5"/>
        <v>141.92154269480665</v>
      </c>
    </row>
    <row r="47" spans="1:14" x14ac:dyDescent="0.3">
      <c r="A47">
        <v>46</v>
      </c>
      <c r="B47">
        <v>1200</v>
      </c>
      <c r="C47" s="1">
        <v>864000</v>
      </c>
      <c r="D47" s="1">
        <v>51600</v>
      </c>
      <c r="E47" s="1"/>
      <c r="F47" s="2">
        <f t="shared" si="6"/>
        <v>669.76744186046517</v>
      </c>
      <c r="G47" s="1"/>
      <c r="H47" s="2"/>
      <c r="I47" s="1"/>
      <c r="J47" s="1">
        <f t="shared" si="7"/>
        <v>6.6976744186046517E-7</v>
      </c>
      <c r="K47" s="1">
        <f t="shared" si="8"/>
        <v>2.1998037943056049E-9</v>
      </c>
      <c r="L47" s="1">
        <f t="shared" si="9"/>
        <v>2.199803794305605</v>
      </c>
      <c r="M47" s="1">
        <f t="shared" si="4"/>
        <v>3.6663396571760085E-2</v>
      </c>
      <c r="N47" s="2">
        <f t="shared" si="5"/>
        <v>146.65358628704033</v>
      </c>
    </row>
    <row r="48" spans="1:14" x14ac:dyDescent="0.3">
      <c r="A48">
        <v>47</v>
      </c>
      <c r="B48">
        <v>1600</v>
      </c>
      <c r="C48" s="1">
        <v>764000</v>
      </c>
      <c r="D48" s="1">
        <v>49700</v>
      </c>
      <c r="E48" s="1"/>
      <c r="F48" s="2">
        <f t="shared" si="6"/>
        <v>614.88933601609665</v>
      </c>
      <c r="G48" s="1"/>
      <c r="H48" s="2"/>
      <c r="I48" s="1"/>
      <c r="J48" s="1">
        <f t="shared" si="7"/>
        <v>6.1488933601609669E-7</v>
      </c>
      <c r="K48" s="1">
        <f t="shared" si="8"/>
        <v>2.0195605368468515E-9</v>
      </c>
      <c r="L48" s="1">
        <f t="shared" si="9"/>
        <v>2.0195605368468517</v>
      </c>
      <c r="M48" s="1">
        <f t="shared" si="4"/>
        <v>3.3659342280780859E-2</v>
      </c>
      <c r="N48" s="2">
        <f t="shared" si="5"/>
        <v>134.63736912312342</v>
      </c>
    </row>
    <row r="49" spans="1:14" x14ac:dyDescent="0.3">
      <c r="A49">
        <v>48</v>
      </c>
      <c r="B49">
        <v>1600</v>
      </c>
      <c r="C49" s="1">
        <v>816000</v>
      </c>
      <c r="D49" s="1">
        <v>50700</v>
      </c>
      <c r="E49" s="1"/>
      <c r="F49" s="2">
        <f t="shared" si="6"/>
        <v>643.78698224852076</v>
      </c>
      <c r="G49" s="1"/>
      <c r="H49" s="2"/>
      <c r="I49" s="1"/>
      <c r="J49" s="1">
        <f t="shared" si="7"/>
        <v>6.4378698224852072E-7</v>
      </c>
      <c r="K49" s="1">
        <f t="shared" si="8"/>
        <v>2.1144728121464786E-9</v>
      </c>
      <c r="L49" s="1">
        <f t="shared" si="9"/>
        <v>2.1144728121464786</v>
      </c>
      <c r="M49" s="1">
        <f t="shared" si="4"/>
        <v>3.5241213535774647E-2</v>
      </c>
      <c r="N49" s="2">
        <f t="shared" si="5"/>
        <v>140.96485414309859</v>
      </c>
    </row>
    <row r="50" spans="1:14" x14ac:dyDescent="0.3">
      <c r="A50">
        <v>49</v>
      </c>
      <c r="B50">
        <v>100</v>
      </c>
      <c r="C50" s="1">
        <v>178000</v>
      </c>
      <c r="D50" s="1">
        <v>42700</v>
      </c>
      <c r="E50" s="1"/>
      <c r="F50" s="2">
        <f t="shared" si="6"/>
        <v>166.74473067915693</v>
      </c>
      <c r="G50" s="1"/>
      <c r="H50" s="2"/>
      <c r="I50" s="1"/>
      <c r="J50" s="1">
        <f t="shared" si="7"/>
        <v>1.6674473067915692E-7</v>
      </c>
      <c r="K50" s="1">
        <f t="shared" si="8"/>
        <v>5.4766127509807109E-10</v>
      </c>
      <c r="L50" s="1">
        <f t="shared" si="9"/>
        <v>0.54766127509807105</v>
      </c>
      <c r="M50" s="1">
        <f t="shared" si="4"/>
        <v>9.127687918301184E-3</v>
      </c>
      <c r="N50" s="2">
        <f t="shared" si="5"/>
        <v>36.510751673204737</v>
      </c>
    </row>
    <row r="51" spans="1:14" x14ac:dyDescent="0.3">
      <c r="A51">
        <v>50</v>
      </c>
      <c r="B51">
        <v>100</v>
      </c>
      <c r="C51" s="1">
        <v>208000</v>
      </c>
      <c r="D51" s="1">
        <v>46700</v>
      </c>
      <c r="E51" s="1"/>
      <c r="F51" s="2">
        <f t="shared" si="6"/>
        <v>178.15845824411133</v>
      </c>
      <c r="G51" s="1"/>
      <c r="H51" s="2"/>
      <c r="I51" s="1"/>
      <c r="J51" s="1">
        <f t="shared" si="7"/>
        <v>1.7815845824411134E-7</v>
      </c>
      <c r="K51" s="1">
        <f t="shared" si="8"/>
        <v>5.851488560632086E-10</v>
      </c>
      <c r="L51" s="1">
        <f t="shared" si="9"/>
        <v>0.58514885606320854</v>
      </c>
      <c r="M51" s="1">
        <f t="shared" si="4"/>
        <v>9.7524809343868084E-3</v>
      </c>
      <c r="N51" s="2">
        <f t="shared" si="5"/>
        <v>39.009923737547233</v>
      </c>
    </row>
    <row r="52" spans="1:14" x14ac:dyDescent="0.3">
      <c r="A52">
        <v>51</v>
      </c>
      <c r="B52">
        <v>300</v>
      </c>
      <c r="C52" s="1">
        <v>868000</v>
      </c>
      <c r="D52" s="1">
        <v>53800</v>
      </c>
      <c r="E52" s="1"/>
      <c r="F52" s="2">
        <f t="shared" si="6"/>
        <v>645.35315985130114</v>
      </c>
      <c r="G52" s="1"/>
      <c r="H52" s="2"/>
      <c r="I52" s="1"/>
      <c r="J52" s="1">
        <f t="shared" si="7"/>
        <v>6.4535315985130116E-7</v>
      </c>
      <c r="K52" s="1">
        <f t="shared" si="8"/>
        <v>2.1196168117168111E-9</v>
      </c>
      <c r="L52" s="1">
        <f t="shared" si="9"/>
        <v>2.1196168117168113</v>
      </c>
      <c r="M52" s="1">
        <f t="shared" si="4"/>
        <v>3.5326946861946852E-2</v>
      </c>
      <c r="N52" s="2">
        <f t="shared" si="5"/>
        <v>141.3077874477874</v>
      </c>
    </row>
    <row r="53" spans="1:14" x14ac:dyDescent="0.3">
      <c r="A53">
        <v>52</v>
      </c>
      <c r="B53">
        <v>300</v>
      </c>
      <c r="C53" s="1">
        <v>960000</v>
      </c>
      <c r="D53" s="1">
        <v>56200</v>
      </c>
      <c r="E53" s="1"/>
      <c r="F53" s="2">
        <f t="shared" si="6"/>
        <v>683.27402135231307</v>
      </c>
      <c r="G53" s="1"/>
      <c r="H53" s="2"/>
      <c r="I53" s="1"/>
      <c r="J53" s="1">
        <f t="shared" si="7"/>
        <v>6.8327402135231306E-7</v>
      </c>
      <c r="K53" s="1">
        <f t="shared" si="8"/>
        <v>2.244165199410225E-9</v>
      </c>
      <c r="L53" s="1">
        <f t="shared" si="9"/>
        <v>2.244165199410225</v>
      </c>
      <c r="M53" s="1">
        <f t="shared" si="4"/>
        <v>3.7402753323503748E-2</v>
      </c>
      <c r="N53" s="2">
        <f t="shared" si="5"/>
        <v>149.61101329401498</v>
      </c>
    </row>
    <row r="54" spans="1:14" x14ac:dyDescent="0.3">
      <c r="A54">
        <v>53</v>
      </c>
      <c r="B54">
        <v>500</v>
      </c>
      <c r="C54" s="1">
        <v>1060000</v>
      </c>
      <c r="D54" s="1">
        <v>51400</v>
      </c>
      <c r="E54" s="1"/>
      <c r="F54" s="2">
        <f t="shared" si="6"/>
        <v>824.90272373540859</v>
      </c>
      <c r="G54" s="1"/>
      <c r="H54" s="2"/>
      <c r="I54" s="1"/>
      <c r="J54" s="1">
        <f t="shared" si="7"/>
        <v>8.2490272373540858E-7</v>
      </c>
      <c r="K54" s="1">
        <f t="shared" si="8"/>
        <v>2.7093346558703379E-9</v>
      </c>
      <c r="L54" s="1">
        <f t="shared" si="9"/>
        <v>2.7093346558703377</v>
      </c>
      <c r="M54" s="1">
        <f t="shared" si="4"/>
        <v>4.5155577597838961E-2</v>
      </c>
      <c r="N54" s="2">
        <f t="shared" si="5"/>
        <v>180.62231039135585</v>
      </c>
    </row>
    <row r="55" spans="1:14" x14ac:dyDescent="0.3">
      <c r="A55">
        <v>54</v>
      </c>
      <c r="B55">
        <v>500</v>
      </c>
      <c r="C55" s="1">
        <v>1200000</v>
      </c>
      <c r="D55" s="1">
        <v>47900</v>
      </c>
      <c r="E55" s="1"/>
      <c r="F55" s="2">
        <f t="shared" si="6"/>
        <v>1002.0876826722338</v>
      </c>
      <c r="G55" s="1"/>
      <c r="H55" s="2"/>
      <c r="I55" s="1"/>
      <c r="J55" s="1">
        <f t="shared" si="7"/>
        <v>1.0020876826722338E-6</v>
      </c>
      <c r="K55" s="1">
        <f t="shared" si="8"/>
        <v>3.2912861223083159E-9</v>
      </c>
      <c r="L55" s="1">
        <f t="shared" si="9"/>
        <v>3.2912861223083159</v>
      </c>
      <c r="M55" s="1">
        <f t="shared" si="4"/>
        <v>5.4854768705138598E-2</v>
      </c>
      <c r="N55" s="2">
        <f t="shared" si="5"/>
        <v>219.41907482055439</v>
      </c>
    </row>
    <row r="56" spans="1:14" x14ac:dyDescent="0.3">
      <c r="A56">
        <v>55</v>
      </c>
      <c r="B56">
        <v>800</v>
      </c>
      <c r="C56" s="1">
        <v>1220000</v>
      </c>
      <c r="D56" s="1">
        <v>51200</v>
      </c>
      <c r="E56" s="1"/>
      <c r="F56" s="2">
        <f t="shared" si="6"/>
        <v>953.125</v>
      </c>
      <c r="G56" s="1"/>
      <c r="H56" s="2"/>
      <c r="I56" s="1"/>
      <c r="J56" s="1">
        <f t="shared" si="7"/>
        <v>9.5312499999999998E-7</v>
      </c>
      <c r="K56" s="1">
        <f t="shared" si="8"/>
        <v>3.1304716538973528E-9</v>
      </c>
      <c r="L56" s="1">
        <f t="shared" si="9"/>
        <v>3.1304716538973527</v>
      </c>
      <c r="M56" s="1">
        <f t="shared" si="4"/>
        <v>5.2174527564955879E-2</v>
      </c>
      <c r="N56" s="2">
        <f t="shared" si="5"/>
        <v>208.69811025982352</v>
      </c>
    </row>
    <row r="57" spans="1:14" x14ac:dyDescent="0.3">
      <c r="A57">
        <v>56</v>
      </c>
      <c r="B57">
        <v>800</v>
      </c>
      <c r="C57" s="1">
        <v>1300000</v>
      </c>
      <c r="D57" s="1">
        <v>51100</v>
      </c>
      <c r="E57" s="1"/>
      <c r="F57" s="2">
        <f t="shared" si="6"/>
        <v>1017.6125244618396</v>
      </c>
      <c r="G57" s="1"/>
      <c r="H57" s="2"/>
      <c r="I57" s="1"/>
      <c r="J57" s="1">
        <f t="shared" si="7"/>
        <v>1.0176125244618395E-6</v>
      </c>
      <c r="K57" s="1">
        <f t="shared" si="8"/>
        <v>3.3422763671907833E-9</v>
      </c>
      <c r="L57" s="1">
        <f t="shared" si="9"/>
        <v>3.3422763671907831</v>
      </c>
      <c r="M57" s="1">
        <f t="shared" si="4"/>
        <v>5.5704606119846387E-2</v>
      </c>
      <c r="N57" s="2">
        <f t="shared" si="5"/>
        <v>222.81842447938556</v>
      </c>
    </row>
    <row r="58" spans="1:14" x14ac:dyDescent="0.3">
      <c r="A58">
        <v>57</v>
      </c>
      <c r="B58">
        <v>1200</v>
      </c>
      <c r="C58" s="1">
        <v>1180000</v>
      </c>
      <c r="D58" s="1">
        <v>47800</v>
      </c>
      <c r="E58" s="1"/>
      <c r="F58" s="2">
        <f t="shared" si="6"/>
        <v>987.44769874476992</v>
      </c>
      <c r="G58" s="1"/>
      <c r="H58" s="2"/>
      <c r="I58" s="1"/>
      <c r="J58" s="1">
        <f t="shared" si="7"/>
        <v>9.874476987447699E-7</v>
      </c>
      <c r="K58" s="1">
        <f t="shared" si="8"/>
        <v>3.2432021304935608E-9</v>
      </c>
      <c r="L58" s="1">
        <f t="shared" si="9"/>
        <v>3.243202130493561</v>
      </c>
      <c r="M58" s="1">
        <f t="shared" si="4"/>
        <v>5.4053368841559347E-2</v>
      </c>
      <c r="N58" s="2">
        <f t="shared" si="5"/>
        <v>216.21347536623739</v>
      </c>
    </row>
    <row r="59" spans="1:14" x14ac:dyDescent="0.3">
      <c r="A59">
        <v>58</v>
      </c>
      <c r="B59">
        <v>1200</v>
      </c>
      <c r="C59" s="1">
        <v>1240000</v>
      </c>
      <c r="D59" s="1">
        <v>48700</v>
      </c>
      <c r="E59" s="1"/>
      <c r="F59" s="2">
        <f t="shared" si="6"/>
        <v>1018.4804928131417</v>
      </c>
      <c r="G59" s="1"/>
      <c r="H59" s="2"/>
      <c r="I59" s="1"/>
      <c r="J59" s="1">
        <f t="shared" si="7"/>
        <v>1.0184804928131417E-6</v>
      </c>
      <c r="K59" s="1">
        <f t="shared" si="8"/>
        <v>3.3451271478546326E-9</v>
      </c>
      <c r="L59" s="1">
        <f t="shared" si="9"/>
        <v>3.3451271478546327</v>
      </c>
      <c r="M59" s="1">
        <f t="shared" si="4"/>
        <v>5.5752119130910542E-2</v>
      </c>
      <c r="N59" s="2">
        <f t="shared" si="5"/>
        <v>223.00847652364217</v>
      </c>
    </row>
    <row r="60" spans="1:14" x14ac:dyDescent="0.3">
      <c r="A60">
        <v>59</v>
      </c>
      <c r="B60">
        <v>1600</v>
      </c>
      <c r="C60" s="1">
        <v>1230000</v>
      </c>
      <c r="D60" s="1">
        <v>51200</v>
      </c>
      <c r="E60" s="1"/>
      <c r="F60" s="2">
        <f t="shared" si="6"/>
        <v>960.9375</v>
      </c>
      <c r="G60" s="1"/>
      <c r="H60" s="2"/>
      <c r="I60" s="1"/>
      <c r="J60" s="1">
        <f t="shared" si="7"/>
        <v>9.6093750000000006E-7</v>
      </c>
      <c r="K60" s="1">
        <f t="shared" si="8"/>
        <v>3.1561312576178234E-9</v>
      </c>
      <c r="L60" s="1">
        <f t="shared" si="9"/>
        <v>3.1561312576178233</v>
      </c>
      <c r="M60" s="1">
        <f t="shared" si="4"/>
        <v>5.2602187626963719E-2</v>
      </c>
      <c r="N60" s="2">
        <f t="shared" si="5"/>
        <v>210.40875050785488</v>
      </c>
    </row>
    <row r="61" spans="1:14" x14ac:dyDescent="0.3">
      <c r="A61">
        <v>60</v>
      </c>
      <c r="B61">
        <v>1600</v>
      </c>
      <c r="C61" s="1">
        <v>1330000</v>
      </c>
      <c r="D61" s="1">
        <v>50800</v>
      </c>
      <c r="E61" s="1"/>
      <c r="F61" s="2">
        <f t="shared" si="6"/>
        <v>1047.2440944881891</v>
      </c>
      <c r="G61" s="1"/>
      <c r="H61" s="2"/>
      <c r="I61" s="1"/>
      <c r="J61" s="1">
        <f t="shared" si="7"/>
        <v>1.0472440944881891E-6</v>
      </c>
      <c r="K61" s="1">
        <f t="shared" si="8"/>
        <v>3.4395991632856941E-9</v>
      </c>
      <c r="L61" s="1">
        <f t="shared" si="9"/>
        <v>3.4395991632856942</v>
      </c>
      <c r="M61" s="1">
        <f t="shared" si="4"/>
        <v>5.7326652721428235E-2</v>
      </c>
      <c r="N61" s="2">
        <f t="shared" si="5"/>
        <v>229.30661088571293</v>
      </c>
    </row>
    <row r="62" spans="1:14" x14ac:dyDescent="0.3">
      <c r="A62">
        <v>61</v>
      </c>
      <c r="B62">
        <v>100</v>
      </c>
      <c r="C62" s="1">
        <v>235000</v>
      </c>
      <c r="D62" s="1">
        <v>45100</v>
      </c>
      <c r="E62" s="1"/>
      <c r="F62" s="2">
        <f t="shared" si="6"/>
        <v>208.42572062084258</v>
      </c>
      <c r="G62" s="1"/>
      <c r="H62" s="2"/>
      <c r="I62" s="1"/>
      <c r="J62" s="1">
        <f t="shared" ref="J62:J73" si="10">F62/1000000000</f>
        <v>2.0842572062084257E-7</v>
      </c>
      <c r="K62" s="1">
        <f t="shared" ref="K62:K73" si="11">J62/304.4669</f>
        <v>6.8455953872438211E-10</v>
      </c>
      <c r="L62" s="1">
        <f t="shared" ref="L62:L73" si="12">K62*1000000000</f>
        <v>0.68455953872438213</v>
      </c>
      <c r="M62" s="1">
        <f t="shared" ref="M62:M73" si="13">L62/60</f>
        <v>1.1409325645406369E-2</v>
      </c>
      <c r="N62" s="2">
        <f t="shared" ref="N62:N73" si="14">M62/0.00025</f>
        <v>45.637302581625477</v>
      </c>
    </row>
    <row r="63" spans="1:14" x14ac:dyDescent="0.3">
      <c r="A63">
        <v>62</v>
      </c>
      <c r="B63">
        <v>100</v>
      </c>
      <c r="C63" s="1">
        <v>261000</v>
      </c>
      <c r="D63" s="1">
        <v>44200</v>
      </c>
      <c r="E63" s="1"/>
      <c r="F63" s="2">
        <f t="shared" si="6"/>
        <v>236.19909502262445</v>
      </c>
      <c r="G63" s="1"/>
      <c r="H63" s="2"/>
      <c r="I63" s="1"/>
      <c r="J63" s="1">
        <f t="shared" si="10"/>
        <v>2.3619909502262445E-7</v>
      </c>
      <c r="K63" s="1">
        <f t="shared" si="11"/>
        <v>7.7577922270901839E-10</v>
      </c>
      <c r="L63" s="1">
        <f t="shared" si="12"/>
        <v>0.77577922270901845</v>
      </c>
      <c r="M63" s="1">
        <f t="shared" si="13"/>
        <v>1.2929653711816974E-2</v>
      </c>
      <c r="N63" s="2">
        <f t="shared" si="14"/>
        <v>51.718614847267894</v>
      </c>
    </row>
    <row r="64" spans="1:14" x14ac:dyDescent="0.3">
      <c r="A64">
        <v>63</v>
      </c>
      <c r="B64">
        <v>300</v>
      </c>
      <c r="C64" s="1">
        <v>1220000</v>
      </c>
      <c r="D64" s="1">
        <v>59000</v>
      </c>
      <c r="E64" s="1"/>
      <c r="F64" s="2">
        <f t="shared" si="6"/>
        <v>827.11864406779671</v>
      </c>
      <c r="G64" s="1"/>
      <c r="H64" s="2"/>
      <c r="I64" s="1"/>
      <c r="J64" s="1">
        <f t="shared" si="10"/>
        <v>8.2711864406779669E-7</v>
      </c>
      <c r="K64" s="1">
        <f t="shared" si="11"/>
        <v>2.7166126894838049E-9</v>
      </c>
      <c r="L64" s="1">
        <f t="shared" si="12"/>
        <v>2.7166126894838047</v>
      </c>
      <c r="M64" s="1">
        <f t="shared" si="13"/>
        <v>4.5276878158063409E-2</v>
      </c>
      <c r="N64" s="2">
        <f t="shared" si="14"/>
        <v>181.10751263225364</v>
      </c>
    </row>
    <row r="65" spans="1:14" x14ac:dyDescent="0.3">
      <c r="A65">
        <v>64</v>
      </c>
      <c r="B65">
        <v>300</v>
      </c>
      <c r="C65" s="1">
        <v>1320000</v>
      </c>
      <c r="D65" s="1">
        <v>59700</v>
      </c>
      <c r="E65" s="1"/>
      <c r="F65" s="2">
        <f t="shared" si="6"/>
        <v>884.42211055276391</v>
      </c>
      <c r="G65" s="1"/>
      <c r="H65" s="2"/>
      <c r="I65" s="1"/>
      <c r="J65" s="1">
        <f t="shared" si="10"/>
        <v>8.8442211055276386E-7</v>
      </c>
      <c r="K65" s="1">
        <f t="shared" si="11"/>
        <v>2.9048218724359325E-9</v>
      </c>
      <c r="L65" s="1">
        <f t="shared" si="12"/>
        <v>2.9048218724359325</v>
      </c>
      <c r="M65" s="1">
        <f t="shared" si="13"/>
        <v>4.841369787393221E-2</v>
      </c>
      <c r="N65" s="2">
        <f t="shared" si="14"/>
        <v>193.65479149572883</v>
      </c>
    </row>
    <row r="66" spans="1:14" x14ac:dyDescent="0.3">
      <c r="A66">
        <v>65</v>
      </c>
      <c r="B66">
        <v>500</v>
      </c>
      <c r="C66" s="1">
        <v>1520000</v>
      </c>
      <c r="D66" s="1">
        <v>52200</v>
      </c>
      <c r="E66" s="1"/>
      <c r="F66" s="2">
        <f t="shared" si="6"/>
        <v>1164.7509578544061</v>
      </c>
      <c r="G66" s="1"/>
      <c r="H66" s="2"/>
      <c r="I66" s="1"/>
      <c r="J66" s="1">
        <f t="shared" si="10"/>
        <v>1.1647509578544061E-6</v>
      </c>
      <c r="K66" s="1">
        <f t="shared" si="11"/>
        <v>3.8255421454825006E-9</v>
      </c>
      <c r="L66" s="1">
        <f t="shared" si="12"/>
        <v>3.8255421454825007</v>
      </c>
      <c r="M66" s="1">
        <f t="shared" si="13"/>
        <v>6.3759035758041677E-2</v>
      </c>
      <c r="N66" s="2">
        <f t="shared" si="14"/>
        <v>255.03614303216671</v>
      </c>
    </row>
    <row r="67" spans="1:14" x14ac:dyDescent="0.3">
      <c r="A67">
        <v>66</v>
      </c>
      <c r="B67">
        <v>500</v>
      </c>
      <c r="C67" s="1">
        <v>1680000</v>
      </c>
      <c r="D67" s="1">
        <v>54400</v>
      </c>
      <c r="E67" s="1"/>
      <c r="F67" s="2">
        <f t="shared" si="6"/>
        <v>1235.2941176470588</v>
      </c>
      <c r="G67" s="1"/>
      <c r="H67" s="2"/>
      <c r="I67" s="1"/>
      <c r="J67" s="1">
        <f t="shared" si="10"/>
        <v>1.2352941176470588E-6</v>
      </c>
      <c r="K67" s="1">
        <f t="shared" si="11"/>
        <v>4.0572361647425675E-9</v>
      </c>
      <c r="L67" s="1">
        <f t="shared" si="12"/>
        <v>4.0572361647425677</v>
      </c>
      <c r="M67" s="1">
        <f t="shared" si="13"/>
        <v>6.7620602745709454E-2</v>
      </c>
      <c r="N67" s="2">
        <f t="shared" si="14"/>
        <v>270.48241098283779</v>
      </c>
    </row>
    <row r="68" spans="1:14" x14ac:dyDescent="0.3">
      <c r="A68">
        <v>67</v>
      </c>
      <c r="B68">
        <v>800</v>
      </c>
      <c r="C68" s="1">
        <v>1700000</v>
      </c>
      <c r="D68" s="1">
        <v>52400</v>
      </c>
      <c r="E68" s="1"/>
      <c r="F68" s="2">
        <f t="shared" si="6"/>
        <v>1297.709923664122</v>
      </c>
      <c r="G68" s="1"/>
      <c r="H68" s="2"/>
      <c r="I68" s="1"/>
      <c r="J68" s="1">
        <f t="shared" si="10"/>
        <v>1.2977099236641221E-6</v>
      </c>
      <c r="K68" s="1">
        <f t="shared" si="11"/>
        <v>4.2622364653238894E-9</v>
      </c>
      <c r="L68" s="1">
        <f t="shared" si="12"/>
        <v>4.2622364653238893</v>
      </c>
      <c r="M68" s="1">
        <f t="shared" si="13"/>
        <v>7.1037274422064825E-2</v>
      </c>
      <c r="N68" s="2">
        <f t="shared" si="14"/>
        <v>284.1490976882593</v>
      </c>
    </row>
    <row r="69" spans="1:14" x14ac:dyDescent="0.3">
      <c r="A69">
        <v>68</v>
      </c>
      <c r="B69">
        <v>800</v>
      </c>
      <c r="C69" s="1">
        <v>1780000</v>
      </c>
      <c r="D69" s="1">
        <v>48500</v>
      </c>
      <c r="E69" s="1"/>
      <c r="F69" s="2">
        <f t="shared" si="6"/>
        <v>1468.0412371134021</v>
      </c>
      <c r="G69" s="1"/>
      <c r="H69" s="2"/>
      <c r="I69" s="1"/>
      <c r="J69" s="1">
        <f t="shared" si="10"/>
        <v>1.468041237113402E-6</v>
      </c>
      <c r="K69" s="1">
        <f t="shared" si="11"/>
        <v>4.8216776178737393E-9</v>
      </c>
      <c r="L69" s="1">
        <f t="shared" si="12"/>
        <v>4.8216776178737391</v>
      </c>
      <c r="M69" s="1">
        <f t="shared" si="13"/>
        <v>8.0361293631228986E-2</v>
      </c>
      <c r="N69" s="2">
        <f t="shared" si="14"/>
        <v>321.44517452491596</v>
      </c>
    </row>
    <row r="70" spans="1:14" x14ac:dyDescent="0.3">
      <c r="A70">
        <v>69</v>
      </c>
      <c r="B70">
        <v>1200</v>
      </c>
      <c r="C70" s="1">
        <v>1670000</v>
      </c>
      <c r="D70" s="1">
        <v>50900</v>
      </c>
      <c r="E70" s="1"/>
      <c r="F70" s="2">
        <f t="shared" si="6"/>
        <v>1312.3772102161101</v>
      </c>
      <c r="G70" s="1"/>
      <c r="H70" s="2"/>
      <c r="I70" s="1"/>
      <c r="J70" s="1">
        <f t="shared" si="10"/>
        <v>1.3123772102161101E-6</v>
      </c>
      <c r="K70" s="1">
        <f t="shared" si="11"/>
        <v>4.3104101306779495E-9</v>
      </c>
      <c r="L70" s="1">
        <f t="shared" si="12"/>
        <v>4.3104101306779494</v>
      </c>
      <c r="M70" s="1">
        <f t="shared" si="13"/>
        <v>7.1840168844632485E-2</v>
      </c>
      <c r="N70" s="2">
        <f t="shared" si="14"/>
        <v>287.36067537852995</v>
      </c>
    </row>
    <row r="71" spans="1:14" x14ac:dyDescent="0.3">
      <c r="A71">
        <v>70</v>
      </c>
      <c r="B71">
        <v>1200</v>
      </c>
      <c r="C71" s="1">
        <v>1820000</v>
      </c>
      <c r="D71" s="1">
        <v>51400</v>
      </c>
      <c r="E71" s="1"/>
      <c r="F71" s="2">
        <f t="shared" si="6"/>
        <v>1416.342412451362</v>
      </c>
      <c r="G71" s="1"/>
      <c r="H71" s="2"/>
      <c r="I71" s="1"/>
      <c r="J71" s="1">
        <f t="shared" si="10"/>
        <v>1.416342412451362E-6</v>
      </c>
      <c r="K71" s="1">
        <f t="shared" si="11"/>
        <v>4.6518764846075613E-9</v>
      </c>
      <c r="L71" s="1">
        <f t="shared" si="12"/>
        <v>4.6518764846075618</v>
      </c>
      <c r="M71" s="1">
        <f t="shared" si="13"/>
        <v>7.7531274743459361E-2</v>
      </c>
      <c r="N71" s="2">
        <f t="shared" si="14"/>
        <v>310.12509897383745</v>
      </c>
    </row>
    <row r="72" spans="1:14" x14ac:dyDescent="0.3">
      <c r="A72">
        <v>71</v>
      </c>
      <c r="B72">
        <v>1600</v>
      </c>
      <c r="C72" s="1">
        <v>1610000</v>
      </c>
      <c r="D72" s="1">
        <v>49200</v>
      </c>
      <c r="E72" s="1"/>
      <c r="F72" s="2">
        <f t="shared" si="6"/>
        <v>1308.9430894308944</v>
      </c>
      <c r="G72" s="1"/>
      <c r="H72" s="2"/>
      <c r="I72" s="1"/>
      <c r="J72" s="1">
        <f t="shared" si="10"/>
        <v>1.3089430894308943E-6</v>
      </c>
      <c r="K72" s="1">
        <f t="shared" si="11"/>
        <v>4.2991310038329107E-9</v>
      </c>
      <c r="L72" s="1">
        <f t="shared" si="12"/>
        <v>4.2991310038329109</v>
      </c>
      <c r="M72" s="1">
        <f t="shared" si="13"/>
        <v>7.1652183397215186E-2</v>
      </c>
      <c r="N72" s="2">
        <f t="shared" si="14"/>
        <v>286.60873358886073</v>
      </c>
    </row>
    <row r="73" spans="1:14" x14ac:dyDescent="0.3">
      <c r="A73">
        <v>72</v>
      </c>
      <c r="B73">
        <v>1600</v>
      </c>
      <c r="C73" s="1">
        <v>1850000</v>
      </c>
      <c r="D73" s="1">
        <v>52400</v>
      </c>
      <c r="E73" s="1"/>
      <c r="F73" s="2">
        <f t="shared" si="6"/>
        <v>1412.2137404580153</v>
      </c>
      <c r="G73" s="1"/>
      <c r="H73" s="2"/>
      <c r="I73" s="1"/>
      <c r="J73" s="1">
        <f t="shared" si="10"/>
        <v>1.4122137404580154E-6</v>
      </c>
      <c r="K73" s="1">
        <f t="shared" si="11"/>
        <v>4.6383161534407039E-9</v>
      </c>
      <c r="L73" s="1">
        <f t="shared" si="12"/>
        <v>4.6383161534407042</v>
      </c>
      <c r="M73" s="1">
        <f t="shared" si="13"/>
        <v>7.7305269224011736E-2</v>
      </c>
      <c r="N73" s="2">
        <f t="shared" si="14"/>
        <v>309.22107689604695</v>
      </c>
    </row>
    <row r="74" spans="1:14" x14ac:dyDescent="0.3">
      <c r="C74" s="1"/>
      <c r="D74" s="1"/>
      <c r="E74" s="1"/>
      <c r="F74" s="2"/>
      <c r="G74" s="1"/>
      <c r="H74" s="2"/>
      <c r="I74" s="1"/>
      <c r="J74" s="1"/>
      <c r="K74" s="1"/>
      <c r="L74" s="1"/>
      <c r="M74" s="1"/>
    </row>
    <row r="75" spans="1:14" x14ac:dyDescent="0.3">
      <c r="C75" s="1"/>
      <c r="D75" s="1"/>
      <c r="E75" s="1"/>
      <c r="F75" s="2"/>
      <c r="G75" s="1"/>
      <c r="H75" s="2"/>
      <c r="I75" s="1"/>
      <c r="J75" s="1"/>
      <c r="K75" s="1"/>
      <c r="L75" s="1"/>
      <c r="M75" s="1"/>
    </row>
    <row r="76" spans="1:14" x14ac:dyDescent="0.3">
      <c r="C76" s="1"/>
      <c r="D76" s="1"/>
      <c r="E76" s="1"/>
      <c r="F76" s="2"/>
      <c r="G76" s="1"/>
      <c r="H76" s="2"/>
      <c r="I76" s="1"/>
      <c r="J76" s="1"/>
      <c r="K76" s="1"/>
      <c r="L76" s="1"/>
      <c r="M76" s="1"/>
    </row>
    <row r="77" spans="1:14" x14ac:dyDescent="0.3">
      <c r="C77" s="1"/>
      <c r="D77" s="1"/>
      <c r="E77" s="1"/>
      <c r="F77" s="2"/>
      <c r="G77" s="1"/>
      <c r="H77" s="2"/>
      <c r="I77" s="1"/>
      <c r="J77" s="1"/>
      <c r="K77" s="1"/>
      <c r="L77" s="1"/>
      <c r="M77" s="1"/>
    </row>
    <row r="78" spans="1:14" x14ac:dyDescent="0.3">
      <c r="C78" s="1"/>
      <c r="D78" s="1"/>
      <c r="E78" s="1"/>
      <c r="F78" s="2"/>
      <c r="G78" s="1"/>
      <c r="H78" s="2"/>
      <c r="I78" s="1"/>
      <c r="J78" s="1"/>
      <c r="K78" s="1"/>
      <c r="L78" s="1"/>
      <c r="M78" s="1"/>
    </row>
    <row r="79" spans="1:14" x14ac:dyDescent="0.3">
      <c r="C79" s="1"/>
      <c r="D79" s="1"/>
      <c r="E79" s="1"/>
      <c r="F79" s="2"/>
      <c r="G79" s="1"/>
      <c r="H79" s="2"/>
      <c r="I79" s="1"/>
      <c r="J79" s="1"/>
      <c r="K79" s="1"/>
      <c r="L79" s="1"/>
      <c r="M79" s="1"/>
    </row>
    <row r="80" spans="1:14" x14ac:dyDescent="0.3">
      <c r="C80" s="1"/>
      <c r="D80" s="1"/>
      <c r="E80" s="1"/>
      <c r="F80" s="2"/>
      <c r="G80" s="1"/>
      <c r="H80" s="2"/>
      <c r="I80" s="1"/>
      <c r="J80" s="1"/>
      <c r="K80" s="1"/>
      <c r="L80" s="1"/>
      <c r="M80" s="1"/>
    </row>
    <row r="81" spans="3:13" x14ac:dyDescent="0.3">
      <c r="C81" s="1"/>
      <c r="D81" s="1"/>
      <c r="E81" s="1"/>
      <c r="F81" s="2"/>
      <c r="G81" s="1"/>
      <c r="H81" s="2"/>
      <c r="I81" s="1"/>
      <c r="J81" s="1"/>
      <c r="K81" s="1"/>
      <c r="L81" s="1"/>
      <c r="M81" s="1"/>
    </row>
    <row r="82" spans="3:13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3:13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3:13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3:13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3:13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3:13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3:13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3:13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3:13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3:13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3:13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3:13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3:13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3:13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3:13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"/>
  <sheetViews>
    <sheetView workbookViewId="0">
      <selection activeCell="A73" sqref="A2:A73"/>
    </sheetView>
  </sheetViews>
  <sheetFormatPr defaultRowHeight="14.4" x14ac:dyDescent="0.3"/>
  <sheetData>
    <row r="1" spans="1:11" x14ac:dyDescent="0.3">
      <c r="E1" t="s">
        <v>12</v>
      </c>
      <c r="F1">
        <v>100</v>
      </c>
      <c r="G1">
        <v>300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100</v>
      </c>
      <c r="B2">
        <v>16.798668255799832</v>
      </c>
      <c r="E2">
        <v>15</v>
      </c>
      <c r="F2">
        <f>B2</f>
        <v>16.798668255799832</v>
      </c>
      <c r="G2">
        <f>B3</f>
        <v>28.984891454413042</v>
      </c>
      <c r="H2">
        <f>B4</f>
        <v>40.193015800319934</v>
      </c>
      <c r="I2">
        <f>B5</f>
        <v>43.692178930038011</v>
      </c>
      <c r="J2">
        <f>B6</f>
        <v>46.259567270706668</v>
      </c>
      <c r="K2">
        <f>B7</f>
        <v>45.613080539191913</v>
      </c>
    </row>
    <row r="3" spans="1:11" x14ac:dyDescent="0.3">
      <c r="A3">
        <v>300</v>
      </c>
      <c r="B3">
        <v>28.984891454413042</v>
      </c>
      <c r="E3">
        <v>30</v>
      </c>
      <c r="F3">
        <f>B8</f>
        <v>27.262909678428894</v>
      </c>
      <c r="G3">
        <f>B9</f>
        <v>75.586865534930013</v>
      </c>
      <c r="H3">
        <f>B10</f>
        <v>96.287708168258774</v>
      </c>
      <c r="I3">
        <f>B11</f>
        <v>102.88025175686197</v>
      </c>
      <c r="J3">
        <f>B12</f>
        <v>102.33590165907066</v>
      </c>
      <c r="K3">
        <f>B13</f>
        <v>105.17427081892068</v>
      </c>
    </row>
    <row r="4" spans="1:11" x14ac:dyDescent="0.3">
      <c r="A4">
        <v>500</v>
      </c>
      <c r="B4">
        <v>40.193015800319934</v>
      </c>
      <c r="E4">
        <v>45</v>
      </c>
      <c r="F4">
        <f>B14</f>
        <v>38.38461333306546</v>
      </c>
      <c r="G4">
        <f>B15</f>
        <v>124.63257296893327</v>
      </c>
      <c r="H4">
        <f>B16</f>
        <v>151.2991191176834</v>
      </c>
      <c r="I4">
        <f>B17</f>
        <v>164.7688686903787</v>
      </c>
      <c r="J4">
        <f>B18</f>
        <v>164.26689160182781</v>
      </c>
      <c r="K4">
        <f>B19</f>
        <v>169.14145908307935</v>
      </c>
    </row>
    <row r="5" spans="1:11" x14ac:dyDescent="0.3">
      <c r="A5">
        <v>800</v>
      </c>
      <c r="B5">
        <v>43.692178930038011</v>
      </c>
      <c r="E5">
        <v>60</v>
      </c>
      <c r="F5">
        <f>B20</f>
        <v>44.363595441118868</v>
      </c>
      <c r="G5">
        <f>B21</f>
        <v>166.67649175484999</v>
      </c>
      <c r="H5">
        <f>B22</f>
        <v>223.00847652364217</v>
      </c>
      <c r="I5">
        <f>B23</f>
        <v>224.75931503258209</v>
      </c>
      <c r="J5">
        <f>B24</f>
        <v>228.00996628305333</v>
      </c>
      <c r="K5">
        <f>B25</f>
        <v>226.45494629452148</v>
      </c>
    </row>
    <row r="6" spans="1:11" x14ac:dyDescent="0.3">
      <c r="A6">
        <v>1200</v>
      </c>
      <c r="B6">
        <v>46.259567270706668</v>
      </c>
      <c r="E6" t="s">
        <v>14</v>
      </c>
      <c r="F6">
        <v>100</v>
      </c>
      <c r="G6">
        <v>300</v>
      </c>
      <c r="H6">
        <v>500</v>
      </c>
      <c r="I6">
        <v>800</v>
      </c>
      <c r="J6">
        <v>1200</v>
      </c>
      <c r="K6">
        <v>1600</v>
      </c>
    </row>
    <row r="7" spans="1:11" x14ac:dyDescent="0.3">
      <c r="A7">
        <v>1600</v>
      </c>
      <c r="B7">
        <v>45.613080539191913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100</v>
      </c>
      <c r="B8">
        <v>27.262909678428894</v>
      </c>
      <c r="E8">
        <v>15</v>
      </c>
      <c r="F8">
        <f>B26</f>
        <v>19.701374660842468</v>
      </c>
      <c r="G8">
        <f>B28</f>
        <v>39.172092285194722</v>
      </c>
      <c r="H8">
        <f>B30</f>
        <v>52.358374396008038</v>
      </c>
      <c r="I8">
        <f>B32</f>
        <v>55.384493677438222</v>
      </c>
      <c r="J8">
        <f>B34</f>
        <v>62.560557642289027</v>
      </c>
      <c r="K8">
        <f>B36</f>
        <v>60.761941610073208</v>
      </c>
    </row>
    <row r="9" spans="1:11" x14ac:dyDescent="0.3">
      <c r="A9">
        <v>300</v>
      </c>
      <c r="B9">
        <v>75.586865534930013</v>
      </c>
      <c r="E9">
        <v>30</v>
      </c>
      <c r="F9">
        <f>B38</f>
        <v>29.194926899734877</v>
      </c>
      <c r="G9">
        <f>B40</f>
        <v>94.336107544768325</v>
      </c>
      <c r="H9">
        <f>B42</f>
        <v>119.8528577989116</v>
      </c>
      <c r="I9">
        <f>B44</f>
        <v>132.83406074732602</v>
      </c>
      <c r="J9">
        <f>B46</f>
        <v>141.92154269480665</v>
      </c>
      <c r="K9">
        <f>B48</f>
        <v>134.63736912312342</v>
      </c>
    </row>
    <row r="10" spans="1:11" x14ac:dyDescent="0.3">
      <c r="A10">
        <v>500</v>
      </c>
      <c r="B10">
        <v>96.287708168258774</v>
      </c>
      <c r="E10">
        <v>45</v>
      </c>
      <c r="F10">
        <f>B50</f>
        <v>36.510751673204737</v>
      </c>
      <c r="G10">
        <f>B52</f>
        <v>141.3077874477874</v>
      </c>
      <c r="H10">
        <f>B54</f>
        <v>180.62231039135585</v>
      </c>
      <c r="I10">
        <f>B56</f>
        <v>208.69811025982352</v>
      </c>
      <c r="J10">
        <f>B58</f>
        <v>216.21347536623739</v>
      </c>
      <c r="K10">
        <f>B60</f>
        <v>210.40875050785488</v>
      </c>
    </row>
    <row r="11" spans="1:11" x14ac:dyDescent="0.3">
      <c r="A11">
        <v>800</v>
      </c>
      <c r="B11">
        <v>102.88025175686197</v>
      </c>
      <c r="E11">
        <v>60</v>
      </c>
      <c r="F11">
        <f>B62</f>
        <v>45.637302581625477</v>
      </c>
      <c r="G11">
        <f>B64</f>
        <v>181.10751263225364</v>
      </c>
      <c r="H11">
        <f>B66</f>
        <v>255.03614303216671</v>
      </c>
      <c r="I11">
        <f>B68</f>
        <v>284.1490976882593</v>
      </c>
      <c r="J11">
        <f>B70</f>
        <v>287.36067537852995</v>
      </c>
      <c r="K11">
        <f>B72</f>
        <v>286.60873358886073</v>
      </c>
    </row>
    <row r="12" spans="1:11" x14ac:dyDescent="0.3">
      <c r="A12">
        <v>1200</v>
      </c>
      <c r="B12">
        <v>102.33590165907066</v>
      </c>
      <c r="E12" t="s">
        <v>14</v>
      </c>
      <c r="F12">
        <v>100</v>
      </c>
      <c r="G12">
        <v>300</v>
      </c>
      <c r="H12">
        <v>500</v>
      </c>
      <c r="I12">
        <v>800</v>
      </c>
      <c r="J12">
        <v>1200</v>
      </c>
      <c r="K12">
        <v>1600</v>
      </c>
    </row>
    <row r="13" spans="1:11" x14ac:dyDescent="0.3">
      <c r="A13">
        <v>1600</v>
      </c>
      <c r="B13">
        <v>105.17427081892068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 x14ac:dyDescent="0.3">
      <c r="A14">
        <v>100</v>
      </c>
      <c r="B14">
        <v>38.38461333306546</v>
      </c>
      <c r="E14">
        <v>15</v>
      </c>
      <c r="F14">
        <f>B27</f>
        <v>21.584874864258961</v>
      </c>
      <c r="G14">
        <f>B29</f>
        <v>44.724143335764062</v>
      </c>
      <c r="H14">
        <f>B31</f>
        <v>58.070434467962812</v>
      </c>
      <c r="I14">
        <f>B33</f>
        <v>63.442821916731546</v>
      </c>
      <c r="J14">
        <f>B35</f>
        <v>70.067824559363714</v>
      </c>
      <c r="K14">
        <f>B37</f>
        <v>64.994203013574676</v>
      </c>
    </row>
    <row r="15" spans="1:11" x14ac:dyDescent="0.3">
      <c r="A15">
        <v>300</v>
      </c>
      <c r="B15">
        <v>124.63257296893327</v>
      </c>
      <c r="E15">
        <v>30</v>
      </c>
      <c r="F15">
        <f>B39</f>
        <v>32.844292762201732</v>
      </c>
      <c r="G15">
        <f>B41</f>
        <v>102.90310654165812</v>
      </c>
      <c r="H15">
        <f>B43</f>
        <v>132.77852753999423</v>
      </c>
      <c r="I15">
        <f>B45</f>
        <v>147.11365628737039</v>
      </c>
      <c r="J15">
        <f>B47</f>
        <v>146.65358628704033</v>
      </c>
      <c r="K15">
        <f>B49</f>
        <v>140.96485414309859</v>
      </c>
    </row>
    <row r="16" spans="1:11" x14ac:dyDescent="0.3">
      <c r="A16">
        <v>500</v>
      </c>
      <c r="B16">
        <v>151.2991191176834</v>
      </c>
      <c r="E16">
        <v>45</v>
      </c>
      <c r="F16">
        <f>B51</f>
        <v>39.009923737547233</v>
      </c>
      <c r="G16">
        <f>B53</f>
        <v>149.61101329401498</v>
      </c>
      <c r="H16">
        <f>B55</f>
        <v>219.41907482055439</v>
      </c>
      <c r="I16">
        <f>B57</f>
        <v>222.81842447938556</v>
      </c>
      <c r="J16">
        <f>B59</f>
        <v>223.00847652364217</v>
      </c>
      <c r="K16">
        <f>B61</f>
        <v>229.30661088571293</v>
      </c>
    </row>
    <row r="17" spans="1:11" x14ac:dyDescent="0.3">
      <c r="A17">
        <v>800</v>
      </c>
      <c r="B17">
        <v>164.7688686903787</v>
      </c>
      <c r="E17">
        <v>60</v>
      </c>
      <c r="F17">
        <f>B63</f>
        <v>51.718614847267894</v>
      </c>
      <c r="G17">
        <f>B65</f>
        <v>193.65479149572883</v>
      </c>
      <c r="H17">
        <f>B67</f>
        <v>270.48241098283779</v>
      </c>
      <c r="I17">
        <f>B69</f>
        <v>321.44517452491596</v>
      </c>
      <c r="J17">
        <f>B71</f>
        <v>310.12509897383745</v>
      </c>
      <c r="K17">
        <f>B73</f>
        <v>309.22107689604695</v>
      </c>
    </row>
    <row r="18" spans="1:11" x14ac:dyDescent="0.3">
      <c r="A18">
        <v>1200</v>
      </c>
      <c r="B18">
        <v>164.26689160182781</v>
      </c>
    </row>
    <row r="19" spans="1:11" x14ac:dyDescent="0.3">
      <c r="A19">
        <v>1600</v>
      </c>
      <c r="B19">
        <v>169.14145908307935</v>
      </c>
    </row>
    <row r="20" spans="1:11" x14ac:dyDescent="0.3">
      <c r="A20">
        <v>100</v>
      </c>
      <c r="B20">
        <v>44.363595441118868</v>
      </c>
    </row>
    <row r="21" spans="1:11" x14ac:dyDescent="0.3">
      <c r="A21">
        <v>300</v>
      </c>
      <c r="B21">
        <v>166.67649175484999</v>
      </c>
    </row>
    <row r="22" spans="1:11" x14ac:dyDescent="0.3">
      <c r="A22">
        <v>500</v>
      </c>
      <c r="B22">
        <v>223.00847652364217</v>
      </c>
    </row>
    <row r="23" spans="1:11" x14ac:dyDescent="0.3">
      <c r="A23">
        <v>800</v>
      </c>
      <c r="B23">
        <v>224.75931503258209</v>
      </c>
    </row>
    <row r="24" spans="1:11" x14ac:dyDescent="0.3">
      <c r="A24">
        <v>1200</v>
      </c>
      <c r="B24">
        <v>228.00996628305333</v>
      </c>
    </row>
    <row r="25" spans="1:11" x14ac:dyDescent="0.3">
      <c r="A25">
        <v>1600</v>
      </c>
      <c r="B25">
        <v>226.45494629452148</v>
      </c>
    </row>
    <row r="26" spans="1:11" x14ac:dyDescent="0.3">
      <c r="A26">
        <v>100</v>
      </c>
      <c r="B26">
        <v>19.701374660842468</v>
      </c>
    </row>
    <row r="27" spans="1:11" x14ac:dyDescent="0.3">
      <c r="A27">
        <v>100</v>
      </c>
      <c r="B27">
        <v>21.584874864258961</v>
      </c>
    </row>
    <row r="28" spans="1:11" x14ac:dyDescent="0.3">
      <c r="A28">
        <v>300</v>
      </c>
      <c r="B28">
        <v>39.172092285194722</v>
      </c>
    </row>
    <row r="29" spans="1:11" x14ac:dyDescent="0.3">
      <c r="A29">
        <v>300</v>
      </c>
      <c r="B29">
        <v>44.724143335764062</v>
      </c>
    </row>
    <row r="30" spans="1:11" x14ac:dyDescent="0.3">
      <c r="A30">
        <v>500</v>
      </c>
      <c r="B30">
        <v>52.358374396008038</v>
      </c>
    </row>
    <row r="31" spans="1:11" x14ac:dyDescent="0.3">
      <c r="A31">
        <v>500</v>
      </c>
      <c r="B31">
        <v>58.070434467962812</v>
      </c>
    </row>
    <row r="32" spans="1:11" x14ac:dyDescent="0.3">
      <c r="A32">
        <v>800</v>
      </c>
      <c r="B32">
        <v>55.384493677438222</v>
      </c>
    </row>
    <row r="33" spans="1:2" x14ac:dyDescent="0.3">
      <c r="A33">
        <v>800</v>
      </c>
      <c r="B33">
        <v>63.442821916731546</v>
      </c>
    </row>
    <row r="34" spans="1:2" x14ac:dyDescent="0.3">
      <c r="A34">
        <v>1200</v>
      </c>
      <c r="B34">
        <v>62.560557642289027</v>
      </c>
    </row>
    <row r="35" spans="1:2" x14ac:dyDescent="0.3">
      <c r="A35">
        <v>1200</v>
      </c>
      <c r="B35">
        <v>70.067824559363714</v>
      </c>
    </row>
    <row r="36" spans="1:2" x14ac:dyDescent="0.3">
      <c r="A36">
        <v>1600</v>
      </c>
      <c r="B36">
        <v>60.761941610073208</v>
      </c>
    </row>
    <row r="37" spans="1:2" x14ac:dyDescent="0.3">
      <c r="A37">
        <v>1600</v>
      </c>
      <c r="B37">
        <v>64.994203013574676</v>
      </c>
    </row>
    <row r="38" spans="1:2" x14ac:dyDescent="0.3">
      <c r="A38">
        <v>100</v>
      </c>
      <c r="B38">
        <v>29.194926899734877</v>
      </c>
    </row>
    <row r="39" spans="1:2" x14ac:dyDescent="0.3">
      <c r="A39">
        <v>100</v>
      </c>
      <c r="B39">
        <v>32.844292762201732</v>
      </c>
    </row>
    <row r="40" spans="1:2" x14ac:dyDescent="0.3">
      <c r="A40">
        <v>300</v>
      </c>
      <c r="B40">
        <v>94.336107544768325</v>
      </c>
    </row>
    <row r="41" spans="1:2" x14ac:dyDescent="0.3">
      <c r="A41">
        <v>300</v>
      </c>
      <c r="B41">
        <v>102.90310654165812</v>
      </c>
    </row>
    <row r="42" spans="1:2" x14ac:dyDescent="0.3">
      <c r="A42">
        <v>500</v>
      </c>
      <c r="B42">
        <v>119.8528577989116</v>
      </c>
    </row>
    <row r="43" spans="1:2" x14ac:dyDescent="0.3">
      <c r="A43">
        <v>500</v>
      </c>
      <c r="B43">
        <v>132.77852753999423</v>
      </c>
    </row>
    <row r="44" spans="1:2" x14ac:dyDescent="0.3">
      <c r="A44">
        <v>800</v>
      </c>
      <c r="B44">
        <v>132.83406074732602</v>
      </c>
    </row>
    <row r="45" spans="1:2" x14ac:dyDescent="0.3">
      <c r="A45">
        <v>800</v>
      </c>
      <c r="B45">
        <v>147.11365628737039</v>
      </c>
    </row>
    <row r="46" spans="1:2" x14ac:dyDescent="0.3">
      <c r="A46">
        <v>1200</v>
      </c>
      <c r="B46">
        <v>141.92154269480665</v>
      </c>
    </row>
    <row r="47" spans="1:2" x14ac:dyDescent="0.3">
      <c r="A47">
        <v>1200</v>
      </c>
      <c r="B47">
        <v>146.65358628704033</v>
      </c>
    </row>
    <row r="48" spans="1:2" x14ac:dyDescent="0.3">
      <c r="A48">
        <v>1600</v>
      </c>
      <c r="B48">
        <v>134.63736912312342</v>
      </c>
    </row>
    <row r="49" spans="1:2" x14ac:dyDescent="0.3">
      <c r="A49">
        <v>1600</v>
      </c>
      <c r="B49">
        <v>140.96485414309859</v>
      </c>
    </row>
    <row r="50" spans="1:2" x14ac:dyDescent="0.3">
      <c r="A50">
        <v>100</v>
      </c>
      <c r="B50">
        <v>36.510751673204737</v>
      </c>
    </row>
    <row r="51" spans="1:2" x14ac:dyDescent="0.3">
      <c r="A51">
        <v>100</v>
      </c>
      <c r="B51">
        <v>39.009923737547233</v>
      </c>
    </row>
    <row r="52" spans="1:2" x14ac:dyDescent="0.3">
      <c r="A52">
        <v>300</v>
      </c>
      <c r="B52">
        <v>141.3077874477874</v>
      </c>
    </row>
    <row r="53" spans="1:2" x14ac:dyDescent="0.3">
      <c r="A53">
        <v>300</v>
      </c>
      <c r="B53">
        <v>149.61101329401498</v>
      </c>
    </row>
    <row r="54" spans="1:2" x14ac:dyDescent="0.3">
      <c r="A54">
        <v>500</v>
      </c>
      <c r="B54">
        <v>180.62231039135585</v>
      </c>
    </row>
    <row r="55" spans="1:2" x14ac:dyDescent="0.3">
      <c r="A55">
        <v>500</v>
      </c>
      <c r="B55">
        <v>219.41907482055439</v>
      </c>
    </row>
    <row r="56" spans="1:2" x14ac:dyDescent="0.3">
      <c r="A56">
        <v>800</v>
      </c>
      <c r="B56">
        <v>208.69811025982352</v>
      </c>
    </row>
    <row r="57" spans="1:2" x14ac:dyDescent="0.3">
      <c r="A57">
        <v>800</v>
      </c>
      <c r="B57">
        <v>222.81842447938556</v>
      </c>
    </row>
    <row r="58" spans="1:2" x14ac:dyDescent="0.3">
      <c r="A58">
        <v>1200</v>
      </c>
      <c r="B58">
        <v>216.21347536623739</v>
      </c>
    </row>
    <row r="59" spans="1:2" x14ac:dyDescent="0.3">
      <c r="A59">
        <v>1200</v>
      </c>
      <c r="B59">
        <v>223.00847652364217</v>
      </c>
    </row>
    <row r="60" spans="1:2" x14ac:dyDescent="0.3">
      <c r="A60">
        <v>1600</v>
      </c>
      <c r="B60">
        <v>210.40875050785488</v>
      </c>
    </row>
    <row r="61" spans="1:2" x14ac:dyDescent="0.3">
      <c r="A61">
        <v>1600</v>
      </c>
      <c r="B61">
        <v>229.30661088571293</v>
      </c>
    </row>
    <row r="62" spans="1:2" x14ac:dyDescent="0.3">
      <c r="A62">
        <v>100</v>
      </c>
      <c r="B62">
        <v>45.637302581625477</v>
      </c>
    </row>
    <row r="63" spans="1:2" x14ac:dyDescent="0.3">
      <c r="A63">
        <v>100</v>
      </c>
      <c r="B63">
        <v>51.718614847267894</v>
      </c>
    </row>
    <row r="64" spans="1:2" x14ac:dyDescent="0.3">
      <c r="A64">
        <v>300</v>
      </c>
      <c r="B64">
        <v>181.10751263225364</v>
      </c>
    </row>
    <row r="65" spans="1:2" x14ac:dyDescent="0.3">
      <c r="A65">
        <v>300</v>
      </c>
      <c r="B65">
        <v>193.65479149572883</v>
      </c>
    </row>
    <row r="66" spans="1:2" x14ac:dyDescent="0.3">
      <c r="A66">
        <v>500</v>
      </c>
      <c r="B66">
        <v>255.03614303216671</v>
      </c>
    </row>
    <row r="67" spans="1:2" x14ac:dyDescent="0.3">
      <c r="A67">
        <v>500</v>
      </c>
      <c r="B67">
        <v>270.48241098283779</v>
      </c>
    </row>
    <row r="68" spans="1:2" x14ac:dyDescent="0.3">
      <c r="A68">
        <v>800</v>
      </c>
      <c r="B68">
        <v>284.1490976882593</v>
      </c>
    </row>
    <row r="69" spans="1:2" x14ac:dyDescent="0.3">
      <c r="A69">
        <v>800</v>
      </c>
      <c r="B69">
        <v>321.44517452491596</v>
      </c>
    </row>
    <row r="70" spans="1:2" x14ac:dyDescent="0.3">
      <c r="A70">
        <v>1200</v>
      </c>
      <c r="B70">
        <v>287.36067537852995</v>
      </c>
    </row>
    <row r="71" spans="1:2" x14ac:dyDescent="0.3">
      <c r="A71">
        <v>1200</v>
      </c>
      <c r="B71">
        <v>310.12509897383745</v>
      </c>
    </row>
    <row r="72" spans="1:2" x14ac:dyDescent="0.3">
      <c r="A72">
        <v>1600</v>
      </c>
      <c r="B72">
        <v>286.60873358886073</v>
      </c>
    </row>
    <row r="73" spans="1:2" x14ac:dyDescent="0.3">
      <c r="A73">
        <v>1600</v>
      </c>
      <c r="B73">
        <v>309.22107689604695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"/>
  <sheetViews>
    <sheetView topLeftCell="A25" workbookViewId="0">
      <selection activeCell="A58" sqref="A58:B58"/>
    </sheetView>
  </sheetViews>
  <sheetFormatPr defaultRowHeight="14.4" x14ac:dyDescent="0.3"/>
  <sheetData>
    <row r="1" spans="1:11" x14ac:dyDescent="0.3">
      <c r="A1" s="5" t="s">
        <v>12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16.798668255799832</v>
      </c>
      <c r="C3" s="4">
        <v>28.984891454413042</v>
      </c>
      <c r="D3" s="4">
        <v>40.193015800319934</v>
      </c>
      <c r="E3" s="4">
        <v>43.692178930038011</v>
      </c>
      <c r="F3" s="4">
        <v>46.259567270706668</v>
      </c>
      <c r="G3" s="4">
        <v>45.613080539191913</v>
      </c>
      <c r="H3" s="4"/>
      <c r="I3" s="4"/>
      <c r="J3" s="4"/>
      <c r="K3" s="4"/>
    </row>
    <row r="4" spans="1:11" x14ac:dyDescent="0.3">
      <c r="A4" s="4">
        <v>30</v>
      </c>
      <c r="B4" s="4">
        <v>27.262909678428894</v>
      </c>
      <c r="C4" s="4">
        <v>75.586865534930013</v>
      </c>
      <c r="D4" s="4">
        <v>96.287708168258774</v>
      </c>
      <c r="E4" s="4">
        <v>102.88025175686197</v>
      </c>
      <c r="F4" s="4">
        <v>102.33590165907066</v>
      </c>
      <c r="G4" s="4">
        <v>105.17427081892068</v>
      </c>
      <c r="H4" s="4"/>
      <c r="I4" s="4"/>
      <c r="J4" s="4"/>
      <c r="K4" s="4"/>
    </row>
    <row r="5" spans="1:11" x14ac:dyDescent="0.3">
      <c r="A5" s="4">
        <v>45</v>
      </c>
      <c r="B5" s="4">
        <v>38.38461333306546</v>
      </c>
      <c r="C5" s="4">
        <v>124.63257296893327</v>
      </c>
      <c r="D5" s="4">
        <v>151.2991191176834</v>
      </c>
      <c r="E5" s="4">
        <v>164.7688686903787</v>
      </c>
      <c r="F5" s="4">
        <v>164.26689160182781</v>
      </c>
      <c r="G5" s="4">
        <v>169.14145908307935</v>
      </c>
      <c r="H5" s="4"/>
      <c r="I5" s="4"/>
      <c r="J5" s="4"/>
      <c r="K5" s="4"/>
    </row>
    <row r="6" spans="1:11" x14ac:dyDescent="0.3">
      <c r="A6" s="4">
        <v>60</v>
      </c>
      <c r="B6" s="4">
        <v>44.363595441118868</v>
      </c>
      <c r="C6" s="4">
        <v>166.67649175484999</v>
      </c>
      <c r="D6" s="4">
        <v>223.00847652364217</v>
      </c>
      <c r="E6" s="4">
        <v>224.75931503258209</v>
      </c>
      <c r="F6" s="4">
        <v>228.00996628305333</v>
      </c>
      <c r="G6" s="4">
        <v>226.45494629452148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0.73540000000000005</v>
      </c>
    </row>
    <row r="61" spans="1:2" x14ac:dyDescent="0.3">
      <c r="A61">
        <v>300</v>
      </c>
      <c r="B61">
        <v>2.86</v>
      </c>
    </row>
    <row r="62" spans="1:2" x14ac:dyDescent="0.3">
      <c r="A62">
        <v>500</v>
      </c>
      <c r="B62">
        <v>3.7141999999999999</v>
      </c>
    </row>
    <row r="63" spans="1:2" x14ac:dyDescent="0.3">
      <c r="A63">
        <v>800</v>
      </c>
      <c r="B63">
        <v>3.8039999999999998</v>
      </c>
    </row>
    <row r="64" spans="1:2" x14ac:dyDescent="0.3">
      <c r="A64">
        <v>1200</v>
      </c>
      <c r="B64">
        <v>3.8268</v>
      </c>
    </row>
    <row r="65" spans="1:2" x14ac:dyDescent="0.3">
      <c r="A65">
        <v>1600</v>
      </c>
      <c r="B65">
        <v>3.8429000000000002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5"/>
  <sheetViews>
    <sheetView workbookViewId="0">
      <selection activeCell="I71" sqref="I71"/>
    </sheetView>
  </sheetViews>
  <sheetFormatPr defaultRowHeight="14.4" x14ac:dyDescent="0.3"/>
  <sheetData>
    <row r="1" spans="1:11" x14ac:dyDescent="0.3">
      <c r="A1" s="6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19.701374660842468</v>
      </c>
      <c r="C3" s="4">
        <v>39.172092285194722</v>
      </c>
      <c r="D3" s="4">
        <v>52.358374396008038</v>
      </c>
      <c r="E3" s="4">
        <v>55.384493677438222</v>
      </c>
      <c r="F3" s="4">
        <v>62.560557642289027</v>
      </c>
      <c r="G3" s="4">
        <v>60.761941610073208</v>
      </c>
      <c r="H3" s="4"/>
      <c r="I3" s="4"/>
      <c r="J3" s="4"/>
      <c r="K3" s="4"/>
    </row>
    <row r="4" spans="1:11" x14ac:dyDescent="0.3">
      <c r="A4" s="4">
        <v>30</v>
      </c>
      <c r="B4" s="4">
        <v>29.194926899734877</v>
      </c>
      <c r="C4" s="4">
        <v>94.336107544768325</v>
      </c>
      <c r="D4" s="4">
        <v>119.8528577989116</v>
      </c>
      <c r="E4" s="4">
        <v>132.83406074732602</v>
      </c>
      <c r="F4" s="4">
        <v>141.92154269480665</v>
      </c>
      <c r="G4" s="4">
        <v>134.63736912312342</v>
      </c>
      <c r="H4" s="4"/>
      <c r="I4" s="4"/>
      <c r="J4" s="4"/>
      <c r="K4" s="4"/>
    </row>
    <row r="5" spans="1:11" x14ac:dyDescent="0.3">
      <c r="A5" s="4">
        <v>45</v>
      </c>
      <c r="B5" s="4">
        <v>36.510751673204737</v>
      </c>
      <c r="C5" s="4">
        <v>141.3077874477874</v>
      </c>
      <c r="D5" s="4">
        <v>180.62231039135585</v>
      </c>
      <c r="E5" s="4">
        <v>208.69811025982352</v>
      </c>
      <c r="F5" s="4">
        <v>216.21347536623739</v>
      </c>
      <c r="G5" s="4">
        <v>210.40875050785488</v>
      </c>
      <c r="H5" s="4"/>
      <c r="I5" s="4"/>
      <c r="J5" s="4"/>
      <c r="K5" s="4"/>
    </row>
    <row r="6" spans="1:11" x14ac:dyDescent="0.3">
      <c r="A6" s="4">
        <v>60</v>
      </c>
      <c r="B6">
        <v>45.637302581625477</v>
      </c>
      <c r="C6" s="4">
        <v>181.10751263225364</v>
      </c>
      <c r="D6" s="4">
        <v>255.03614303216671</v>
      </c>
      <c r="E6" s="4">
        <v>284.1490976882593</v>
      </c>
      <c r="F6" s="4">
        <v>287.36067537852995</v>
      </c>
      <c r="G6" s="4">
        <v>286.60873358886073</v>
      </c>
      <c r="H6" s="4"/>
      <c r="I6" s="4"/>
      <c r="J6" s="4"/>
      <c r="K6" s="4"/>
    </row>
    <row r="7" spans="1:11" x14ac:dyDescent="0.3">
      <c r="B7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0.72060000000000002</v>
      </c>
    </row>
    <row r="61" spans="1:2" x14ac:dyDescent="0.3">
      <c r="A61">
        <v>300</v>
      </c>
      <c r="B61">
        <v>3.0956999999999999</v>
      </c>
    </row>
    <row r="62" spans="1:2" x14ac:dyDescent="0.3">
      <c r="A62">
        <v>500</v>
      </c>
      <c r="B62">
        <v>4.2556000000000003</v>
      </c>
    </row>
    <row r="63" spans="1:2" x14ac:dyDescent="0.3">
      <c r="A63">
        <v>800</v>
      </c>
      <c r="B63">
        <v>4.8106999999999998</v>
      </c>
    </row>
    <row r="64" spans="1:2" x14ac:dyDescent="0.3">
      <c r="A64">
        <v>1200</v>
      </c>
      <c r="B64">
        <v>4.8558000000000003</v>
      </c>
    </row>
    <row r="65" spans="1:2" x14ac:dyDescent="0.3">
      <c r="A65">
        <v>1600</v>
      </c>
      <c r="B65">
        <v>4.8190999999999997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workbookViewId="0">
      <selection activeCell="A58" sqref="A58:B58"/>
    </sheetView>
  </sheetViews>
  <sheetFormatPr defaultRowHeight="14.4" x14ac:dyDescent="0.3"/>
  <sheetData>
    <row r="1" spans="1:11" x14ac:dyDescent="0.3">
      <c r="A1" s="6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21.584874864258961</v>
      </c>
      <c r="C3" s="4">
        <v>44.724143335764062</v>
      </c>
      <c r="D3" s="4">
        <v>58.070434467962812</v>
      </c>
      <c r="E3" s="4">
        <v>63.442821916731546</v>
      </c>
      <c r="F3" s="4">
        <v>70.067824559363714</v>
      </c>
      <c r="G3" s="4">
        <v>64.994203013574676</v>
      </c>
      <c r="H3" s="4"/>
      <c r="I3" s="4"/>
      <c r="J3" s="4"/>
      <c r="K3" s="4"/>
    </row>
    <row r="4" spans="1:11" x14ac:dyDescent="0.3">
      <c r="A4" s="4">
        <v>30</v>
      </c>
      <c r="B4" s="4">
        <v>32.844292762201732</v>
      </c>
      <c r="C4" s="4">
        <v>102.90310654165812</v>
      </c>
      <c r="D4" s="4">
        <v>132.77852753999423</v>
      </c>
      <c r="E4" s="4">
        <v>147.11365628737039</v>
      </c>
      <c r="F4" s="4">
        <v>146.65358628704033</v>
      </c>
      <c r="G4" s="4">
        <v>140.96485414309859</v>
      </c>
      <c r="H4" s="4"/>
      <c r="I4" s="4"/>
      <c r="J4" s="4"/>
      <c r="K4" s="4"/>
    </row>
    <row r="5" spans="1:11" x14ac:dyDescent="0.3">
      <c r="A5" s="4">
        <v>45</v>
      </c>
      <c r="B5" s="4">
        <v>39.009923737547233</v>
      </c>
      <c r="C5" s="4">
        <v>149.61101329401498</v>
      </c>
      <c r="D5" s="4">
        <v>219.41907482055439</v>
      </c>
      <c r="E5" s="4">
        <v>222.81842447938556</v>
      </c>
      <c r="F5" s="4">
        <v>223.00847652364217</v>
      </c>
      <c r="G5" s="4">
        <v>229.30661088571293</v>
      </c>
      <c r="H5" s="4"/>
      <c r="I5" s="4"/>
      <c r="J5" s="4"/>
      <c r="K5" s="4"/>
    </row>
    <row r="6" spans="1:11" x14ac:dyDescent="0.3">
      <c r="A6" s="4">
        <v>60</v>
      </c>
      <c r="B6" s="4">
        <v>51.718614847267894</v>
      </c>
      <c r="C6" s="4">
        <v>193.65479149572883</v>
      </c>
      <c r="D6" s="4">
        <v>270.48241098283779</v>
      </c>
      <c r="E6">
        <v>321.44517452491596</v>
      </c>
      <c r="F6" s="4">
        <v>310.12509897383745</v>
      </c>
      <c r="G6" s="4">
        <v>309.22107689604695</v>
      </c>
      <c r="H6" s="4"/>
      <c r="I6" s="4"/>
      <c r="J6" s="4"/>
      <c r="K6" s="4"/>
    </row>
    <row r="7" spans="1:11" x14ac:dyDescent="0.3">
      <c r="E7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0.80569999999999997</v>
      </c>
    </row>
    <row r="61" spans="1:2" x14ac:dyDescent="0.3">
      <c r="A61">
        <v>300</v>
      </c>
      <c r="B61">
        <v>3.2812999999999999</v>
      </c>
    </row>
    <row r="62" spans="1:2" x14ac:dyDescent="0.3">
      <c r="A62">
        <v>500</v>
      </c>
      <c r="B62">
        <v>4.6821000000000002</v>
      </c>
    </row>
    <row r="63" spans="1:2" x14ac:dyDescent="0.3">
      <c r="A63">
        <v>800</v>
      </c>
      <c r="B63">
        <v>5.3483999999999998</v>
      </c>
    </row>
    <row r="64" spans="1:2" x14ac:dyDescent="0.3">
      <c r="A64">
        <v>1200</v>
      </c>
      <c r="B64">
        <v>5.1546000000000003</v>
      </c>
    </row>
    <row r="65" spans="1:2" x14ac:dyDescent="0.3">
      <c r="A65">
        <v>1600</v>
      </c>
      <c r="B65">
        <v>5.2183999999999999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AA</vt:lpstr>
      <vt:lpstr>conversion before graphs</vt:lpstr>
      <vt:lpstr>WT</vt:lpstr>
      <vt:lpstr>Mut23Y96F_1</vt:lpstr>
      <vt:lpstr>Mut23Y96F_2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2019-04-25T00:03:47Z</dcterms:modified>
</cp:coreProperties>
</file>